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000" windowHeight="9840" firstSheet="10" activeTab="13"/>
  </bookViews>
  <sheets>
    <sheet name="封面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总体情况表" sheetId="6" r:id="rId6"/>
    <sheet name="财政拨款支出表" sheetId="7" r:id="rId7"/>
    <sheet name="一般公共预算支出情况表" sheetId="8" r:id="rId8"/>
    <sheet name="一般公共预算基本支出表" sheetId="9" r:id="rId9"/>
    <sheet name="一般公共预算“三公”经费、会议费、培训费支出情况表" sheetId="10" r:id="rId10"/>
    <sheet name="一般公共预算机关运行经费" sheetId="11" r:id="rId11"/>
    <sheet name="政府性基金预算支出情况表" sheetId="12" r:id="rId12"/>
    <sheet name="部门管理转移支付表" sheetId="13" r:id="rId13"/>
    <sheet name="康乐镇2023年度政府采购预算" sheetId="14" r:id="rId14"/>
  </sheets>
  <definedNames>
    <definedName name="_xlnm.Print_Titles" localSheetId="13">康乐镇2023年度政府采购预算!$A:$M,康乐镇2023年度政府采购预算!$2:$2</definedName>
  </definedNames>
  <calcPr calcId="144525"/>
</workbook>
</file>

<file path=xl/calcChain.xml><?xml version="1.0" encoding="utf-8"?>
<calcChain xmlns="http://schemas.openxmlformats.org/spreadsheetml/2006/main">
  <c r="C20" i="11"/>
  <c r="C19"/>
  <c r="C18"/>
  <c r="C17"/>
  <c r="C16"/>
  <c r="C15"/>
  <c r="C14"/>
  <c r="C13"/>
  <c r="C12"/>
  <c r="C11"/>
  <c r="C10"/>
  <c r="C9"/>
  <c r="C8"/>
  <c r="C7"/>
  <c r="C6"/>
  <c r="E5"/>
  <c r="D5"/>
  <c r="C5"/>
  <c r="B9" i="10"/>
  <c r="H8"/>
  <c r="G8"/>
  <c r="D8"/>
  <c r="B8"/>
  <c r="H7"/>
  <c r="G7"/>
  <c r="D7"/>
  <c r="B7"/>
  <c r="C35" i="9"/>
  <c r="C34"/>
  <c r="C33"/>
  <c r="D32"/>
  <c r="C32"/>
  <c r="C31"/>
  <c r="C30"/>
  <c r="C29"/>
  <c r="C28"/>
  <c r="C27"/>
  <c r="C26"/>
  <c r="C25"/>
  <c r="C24"/>
  <c r="C23"/>
  <c r="C22"/>
  <c r="C21"/>
  <c r="C20"/>
  <c r="C19"/>
  <c r="C18"/>
  <c r="E17"/>
  <c r="C17"/>
  <c r="C16"/>
  <c r="C15"/>
  <c r="C14"/>
  <c r="C13"/>
  <c r="C12"/>
  <c r="C11"/>
  <c r="C10"/>
  <c r="C9"/>
  <c r="C8"/>
  <c r="D7"/>
  <c r="C7"/>
  <c r="E6"/>
  <c r="D6"/>
  <c r="C6"/>
  <c r="C38" i="8"/>
  <c r="D37"/>
  <c r="C37"/>
  <c r="D36"/>
  <c r="C36"/>
  <c r="C33"/>
  <c r="E31"/>
  <c r="C31"/>
  <c r="E30"/>
  <c r="C30"/>
  <c r="C29"/>
  <c r="E28"/>
  <c r="C28"/>
  <c r="E27"/>
  <c r="C27"/>
  <c r="C26"/>
  <c r="E25"/>
  <c r="C25"/>
  <c r="C24"/>
  <c r="E23"/>
  <c r="C23"/>
  <c r="E22"/>
  <c r="C22"/>
  <c r="C21"/>
  <c r="C20"/>
  <c r="D19"/>
  <c r="C19"/>
  <c r="D18"/>
  <c r="C18"/>
  <c r="C17"/>
  <c r="D16"/>
  <c r="C16"/>
  <c r="C15"/>
  <c r="D14"/>
  <c r="C14"/>
  <c r="D13"/>
  <c r="C13"/>
  <c r="C12"/>
  <c r="C11"/>
  <c r="E10"/>
  <c r="D10"/>
  <c r="C10"/>
  <c r="C9"/>
  <c r="E8"/>
  <c r="C8"/>
  <c r="E7"/>
  <c r="D7"/>
  <c r="C7"/>
  <c r="E6"/>
  <c r="D6"/>
  <c r="C6"/>
  <c r="C8" i="7"/>
  <c r="B8"/>
  <c r="E7"/>
  <c r="D7"/>
  <c r="C7"/>
  <c r="B7"/>
  <c r="E6"/>
  <c r="D6"/>
  <c r="C6"/>
  <c r="B6"/>
  <c r="B37" i="6"/>
  <c r="B6"/>
  <c r="B37" i="5"/>
  <c r="C36"/>
  <c r="B36"/>
  <c r="C35"/>
  <c r="B35"/>
  <c r="B34"/>
  <c r="B33"/>
  <c r="D32"/>
  <c r="B32"/>
  <c r="B31"/>
  <c r="B30"/>
  <c r="D29"/>
  <c r="B29"/>
  <c r="B28"/>
  <c r="D27"/>
  <c r="B27"/>
  <c r="D26"/>
  <c r="B26"/>
  <c r="B25"/>
  <c r="D24"/>
  <c r="B24"/>
  <c r="B23"/>
  <c r="D22"/>
  <c r="B22"/>
  <c r="D21"/>
  <c r="B21"/>
  <c r="B20"/>
  <c r="B19"/>
  <c r="C18"/>
  <c r="B18"/>
  <c r="C17"/>
  <c r="B17"/>
  <c r="B16"/>
  <c r="C15"/>
  <c r="B15"/>
  <c r="B14"/>
  <c r="C13"/>
  <c r="B13"/>
  <c r="C12"/>
  <c r="B12"/>
  <c r="B11"/>
  <c r="B10"/>
  <c r="D9"/>
  <c r="C9"/>
  <c r="B9"/>
  <c r="D6"/>
  <c r="C6"/>
  <c r="B6"/>
  <c r="D5"/>
  <c r="C5"/>
  <c r="B5"/>
  <c r="D42" i="3"/>
  <c r="B42"/>
  <c r="D39"/>
  <c r="B39"/>
</calcChain>
</file>

<file path=xl/sharedStrings.xml><?xml version="1.0" encoding="utf-8"?>
<sst xmlns="http://schemas.openxmlformats.org/spreadsheetml/2006/main" count="584" uniqueCount="388">
  <si>
    <t>单位代码：</t>
  </si>
  <si>
    <t>单位名称：</t>
  </si>
  <si>
    <t>康乐镇人民政府</t>
  </si>
  <si>
    <t>部门预算公开表</t>
  </si>
  <si>
    <t xml:space="preserve">     </t>
  </si>
  <si>
    <t>编制日期：</t>
  </si>
  <si>
    <t>部门领导：</t>
  </si>
  <si>
    <t>吴祎蓉</t>
  </si>
  <si>
    <t>财务负责人：</t>
  </si>
  <si>
    <t>杜永安</t>
  </si>
  <si>
    <t>制表人：</t>
  </si>
  <si>
    <t>125001经办人</t>
  </si>
  <si>
    <t>王海燕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</si>
  <si>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</si>
  <si>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</si>
  <si>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</si>
  <si>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</si>
  <si>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</si>
  <si>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</si>
  <si>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</si>
  <si>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</si>
  <si>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</si>
  <si>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</si>
  <si>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</si>
  <si>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</si>
  <si>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</si>
  <si>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</si>
  <si>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</si>
  <si>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</si>
  <si>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</si>
  <si>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</si>
  <si>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</si>
  <si>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</si>
  <si>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</si>
  <si>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</si>
  <si>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</si>
  <si>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</si>
  <si>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</si>
  <si>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</si>
  <si>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</si>
  <si>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</si>
  <si>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</si>
  <si>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</si>
  <si>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</si>
  <si>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</si>
  <si>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</si>
  <si>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</si>
  <si>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</si>
  <si>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</si>
  <si>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</si>
  <si>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</si>
  <si>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</si>
  <si>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</si>
  <si>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</si>
  <si>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</si>
  <si>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</si>
  <si>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</si>
  <si>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</si>
  <si>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</si>
  <si>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</si>
  <si>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</si>
  <si>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</si>
  <si>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</si>
  <si>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</si>
  <si>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</si>
  <si>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</si>
  <si>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</si>
  <si>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</si>
  <si>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</si>
  <si>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</si>
  <si>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</si>
  <si>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</si>
  <si>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</si>
  <si>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</si>
  <si>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</si>
  <si>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</si>
  <si>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</si>
  <si>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</si>
  <si>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</si>
  <si>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</si>
  <si>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</si>
  <si>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</si>
  <si>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</si>
  <si>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</si>
  <si>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</si>
  <si>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</si>
  <si>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部门收入总体情况表</t>
  </si>
  <si>
    <t xml:space="preserve">     经费拨款</t>
  </si>
  <si>
    <t>二、政府性基金财政拨款收入</t>
  </si>
  <si>
    <t xml:space="preserve">        本年收入合计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</si>
  <si>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</si>
  <si>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</si>
  <si>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</si>
  <si>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</si>
  <si>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</si>
  <si>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</si>
  <si>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</si>
  <si>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</si>
  <si>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</si>
  <si>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政协事务</t>
  </si>
  <si>
    <t xml:space="preserve">    其他政协事务支出</t>
  </si>
  <si>
    <t xml:space="preserve">  政府办公厅（室）及相关机构事务</t>
  </si>
  <si>
    <t xml:space="preserve">    行政运行</t>
  </si>
  <si>
    <t xml:space="preserve">    一般行政管理事务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</si>
  <si>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</si>
  <si>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</si>
  <si>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</si>
  <si>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</si>
  <si>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</si>
  <si>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</si>
  <si>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</si>
  <si>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</si>
  <si>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</si>
  <si>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节能环保支出</t>
  </si>
  <si>
    <t xml:space="preserve">  环境保护管理事务</t>
  </si>
  <si>
    <t xml:space="preserve">    生态环境保护宣传</t>
  </si>
  <si>
    <t xml:space="preserve">  自然生态保护</t>
  </si>
  <si>
    <t xml:space="preserve">    生态保护</t>
  </si>
  <si>
    <t>城乡社区支出</t>
  </si>
  <si>
    <t xml:space="preserve">  城乡社区环境卫生</t>
  </si>
  <si>
    <t xml:space="preserve">    城乡社区环境卫生</t>
  </si>
  <si>
    <t>农林水支出</t>
  </si>
  <si>
    <t xml:space="preserve">  水利</t>
  </si>
  <si>
    <t xml:space="preserve">    水利工程运行与维护</t>
  </si>
  <si>
    <t xml:space="preserve">  农村综合改革</t>
  </si>
  <si>
    <t xml:space="preserve">    对村级公益事业建设的补助</t>
  </si>
  <si>
    <t xml:space="preserve">    对村民委员会和村党支部的补助</t>
  </si>
  <si>
    <t>住房保障支出</t>
  </si>
  <si>
    <t xml:space="preserve">  住房改革支出</t>
  </si>
  <si>
    <t xml:space="preserve">    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</si>
  <si>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</si>
  <si>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</si>
  <si>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</si>
  <si>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</si>
  <si>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</si>
  <si>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</si>
  <si>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</si>
  <si>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</si>
  <si>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</si>
  <si>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</si>
  <si>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</si>
  <si>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</si>
  <si>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</si>
  <si>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</si>
  <si>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</si>
  <si>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</si>
  <si>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</si>
  <si>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</si>
  <si>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</si>
  <si>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</si>
  <si>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</si>
  <si>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</si>
  <si>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</si>
  <si>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</si>
  <si>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</si>
  <si>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</si>
  <si>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</si>
  <si>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</si>
  <si>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</si>
  <si>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</si>
  <si>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</si>
  <si>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</si>
  <si>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</si>
  <si>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</si>
  <si>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</si>
  <si>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</si>
  <si>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</si>
  <si>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</si>
  <si>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</si>
  <si>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</si>
  <si>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</si>
  <si>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</si>
  <si>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</si>
  <si>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肃南裕固族自治县康乐镇人民政府</t>
  </si>
  <si>
    <t>一般公共预算支出情况表</t>
  </si>
  <si>
    <t>科目编码</t>
  </si>
  <si>
    <t>科目名称</t>
  </si>
  <si>
    <t>201</t>
  </si>
  <si>
    <t xml:space="preserve">  20102</t>
  </si>
  <si>
    <t xml:space="preserve">    2010299</t>
  </si>
  <si>
    <t xml:space="preserve">  20103</t>
  </si>
  <si>
    <t xml:space="preserve">    2010301</t>
  </si>
  <si>
    <t xml:space="preserve">    2010302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</si>
  <si>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</si>
  <si>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</si>
  <si>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</si>
  <si>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</si>
  <si>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</si>
  <si>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</si>
  <si>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t xml:space="preserve">  21011</t>
  </si>
  <si>
    <t xml:space="preserve">    2101101</t>
  </si>
  <si>
    <t xml:space="preserve">    2101103</t>
  </si>
  <si>
    <t>211</t>
  </si>
  <si>
    <t xml:space="preserve">  21101</t>
  </si>
  <si>
    <t xml:space="preserve">    2110104</t>
  </si>
  <si>
    <t xml:space="preserve">  21104</t>
  </si>
  <si>
    <t xml:space="preserve">    2110401</t>
  </si>
  <si>
    <t>212</t>
  </si>
  <si>
    <t xml:space="preserve">  21205</t>
  </si>
  <si>
    <t xml:space="preserve">    2120501</t>
  </si>
  <si>
    <t>213</t>
  </si>
  <si>
    <t xml:space="preserve">  21303</t>
  </si>
  <si>
    <t xml:space="preserve">    2130306</t>
  </si>
  <si>
    <t xml:space="preserve">  21307</t>
  </si>
  <si>
    <t xml:space="preserve">    2130701</t>
  </si>
  <si>
    <t xml:space="preserve">    2130705</t>
  </si>
  <si>
    <t>221</t>
  </si>
  <si>
    <t xml:space="preserve">  22102</t>
  </si>
  <si>
    <t xml:space="preserve">    2210201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</si>
  <si>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</si>
  <si>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</si>
  <si>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</si>
  <si>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</si>
  <si>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</si>
  <si>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</si>
  <si>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</si>
  <si>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</si>
  <si>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</si>
  <si>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</si>
  <si>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</si>
  <si>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</si>
  <si>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</si>
  <si>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</si>
  <si>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</si>
  <si>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</si>
  <si>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</si>
  <si>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</si>
  <si>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</si>
  <si>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</si>
  <si>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</si>
  <si>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</si>
  <si>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</si>
  <si>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</si>
  <si>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</si>
  <si>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</si>
  <si>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</si>
  <si>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</si>
  <si>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</si>
  <si>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</si>
  <si>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</si>
  <si>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</si>
  <si>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</si>
  <si>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</si>
  <si>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</si>
  <si>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</si>
  <si>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</si>
  <si>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</si>
  <si>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</si>
  <si>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</si>
  <si>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</si>
  <si>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</si>
  <si>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</si>
  <si>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</si>
  <si>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</si>
  <si>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</si>
  <si>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</si>
  <si>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</si>
  <si>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</si>
  <si>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</si>
  <si>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</si>
  <si>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</si>
  <si>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</si>
  <si>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</si>
  <si>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</si>
  <si>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</si>
  <si>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</si>
  <si>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</si>
  <si>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</si>
  <si>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</si>
  <si>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</si>
  <si>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</si>
  <si>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</si>
  <si>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</si>
  <si>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</si>
  <si>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</si>
  <si>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</si>
  <si>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</si>
  <si>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</si>
  <si>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</si>
  <si>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</si>
  <si>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</si>
  <si>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</si>
  <si>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</si>
  <si>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</si>
  <si>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</si>
  <si>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</si>
  <si>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</si>
  <si>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</si>
  <si>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</si>
  <si>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差旅费</t>
  </si>
  <si>
    <t>劳务费</t>
  </si>
  <si>
    <t>工会经费</t>
  </si>
  <si>
    <t>福利费</t>
  </si>
  <si>
    <t>其他交通费用</t>
  </si>
  <si>
    <t>其他商品和服务支出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</si>
  <si>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</si>
  <si>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</si>
  <si>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</si>
  <si>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</si>
  <si>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</si>
  <si>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2023年肃南裕固族自治县康乐镇人民政府采购预算表</t>
  </si>
  <si>
    <t>行政区域编码</t>
  </si>
  <si>
    <t>行政区域</t>
  </si>
  <si>
    <t>品目ID</t>
  </si>
  <si>
    <t>品目名称</t>
  </si>
  <si>
    <t>采购方式</t>
  </si>
  <si>
    <t>品名</t>
  </si>
  <si>
    <t>技术参数</t>
  </si>
  <si>
    <t>计量单位</t>
  </si>
  <si>
    <t>数量</t>
  </si>
  <si>
    <t>单价</t>
  </si>
  <si>
    <t>预算总计</t>
  </si>
  <si>
    <t>年度</t>
  </si>
  <si>
    <t>620721</t>
  </si>
  <si>
    <t>肃南裕固族自治县</t>
  </si>
  <si>
    <t>A02021301</t>
  </si>
  <si>
    <t>碎纸机</t>
  </si>
  <si>
    <t>得力</t>
  </si>
  <si>
    <t>台</t>
  </si>
  <si>
    <t>2</t>
  </si>
  <si>
    <t>2500</t>
  </si>
  <si>
    <t>2023</t>
  </si>
  <si>
    <t>A02020100</t>
  </si>
  <si>
    <t>复印机</t>
  </si>
  <si>
    <t>联想</t>
  </si>
  <si>
    <t>4</t>
  </si>
  <si>
    <t>5000</t>
  </si>
  <si>
    <t>A02020200</t>
  </si>
  <si>
    <t>投影仪</t>
  </si>
  <si>
    <t>夏普</t>
  </si>
  <si>
    <t>15000</t>
  </si>
  <si>
    <t>C23120302</t>
  </si>
  <si>
    <t>车辆加油、添加燃料服务</t>
  </si>
  <si>
    <t>车辆加油服务</t>
  </si>
  <si>
    <t>1-4季度，用于单位正常办公使用。</t>
  </si>
  <si>
    <t>批</t>
  </si>
  <si>
    <t>50</t>
  </si>
  <si>
    <t>400</t>
  </si>
  <si>
    <t>A02021118</t>
  </si>
  <si>
    <t>扫描仪</t>
  </si>
  <si>
    <t>1-4季度，用于单位正常办公。</t>
  </si>
  <si>
    <t>C23120301</t>
  </si>
  <si>
    <t>车辆维修和保养服务</t>
  </si>
  <si>
    <t>抗旱车、消防车、垃圾车维修保养服务。</t>
  </si>
  <si>
    <t>20</t>
  </si>
  <si>
    <t>1500</t>
  </si>
  <si>
    <t>C18040102</t>
  </si>
  <si>
    <t>财产保险服务</t>
  </si>
  <si>
    <t>机动车保险服务</t>
  </si>
  <si>
    <t>5</t>
  </si>
  <si>
    <t>8000</t>
  </si>
  <si>
    <t>A08060301</t>
  </si>
  <si>
    <t>基础软件</t>
  </si>
  <si>
    <t>匹配软件</t>
  </si>
  <si>
    <t>套</t>
  </si>
  <si>
    <t>2400</t>
  </si>
  <si>
    <t>A02010301</t>
  </si>
  <si>
    <t>防火墙</t>
  </si>
  <si>
    <t>1000</t>
  </si>
  <si>
    <t>A02020400</t>
  </si>
  <si>
    <t>多功能一体机</t>
  </si>
  <si>
    <t>10000</t>
  </si>
  <si>
    <t>A02010108</t>
  </si>
  <si>
    <t>便携式计算机</t>
  </si>
  <si>
    <t>1</t>
  </si>
  <si>
    <t>A02010105</t>
  </si>
  <si>
    <t>台式计算机</t>
  </si>
  <si>
    <t>长城世恒</t>
  </si>
  <si>
    <t>A05019900</t>
  </si>
  <si>
    <t>其他家具</t>
  </si>
  <si>
    <t>办公家具</t>
  </si>
  <si>
    <t>25</t>
  </si>
  <si>
    <t>1600</t>
  </si>
  <si>
    <t>C23090199</t>
  </si>
  <si>
    <t>其他印刷服务</t>
  </si>
  <si>
    <t>印刷服务</t>
  </si>
  <si>
    <t>10</t>
  </si>
  <si>
    <t>A05040299</t>
  </si>
  <si>
    <t>其他硒鼓、粉盒</t>
  </si>
  <si>
    <t>硒鼓、墨粉</t>
  </si>
  <si>
    <t>100</t>
  </si>
  <si>
    <t>500</t>
  </si>
  <si>
    <t>A05040101</t>
  </si>
  <si>
    <t>复印纸</t>
  </si>
  <si>
    <t>A3、A4</t>
  </si>
  <si>
    <t>箱</t>
  </si>
  <si>
    <t>200</t>
  </si>
  <si>
    <t>250</t>
  </si>
</sst>
</file>

<file path=xl/styles.xml><?xml version="1.0" encoding="utf-8"?>
<styleSheet xmlns="http://schemas.openxmlformats.org/spreadsheetml/2006/main">
  <numFmts count="3">
    <numFmt numFmtId="178" formatCode="0.00_ "/>
    <numFmt numFmtId="179" formatCode="#0.00"/>
    <numFmt numFmtId="180" formatCode="yyyy/mm/dd"/>
  </numFmts>
  <fonts count="18">
    <font>
      <sz val="11"/>
      <color indexed="8"/>
      <name val="宋体"/>
      <charset val="1"/>
      <scheme val="minor"/>
    </font>
    <font>
      <sz val="10"/>
      <name val="Arial"/>
      <family val="2"/>
    </font>
    <font>
      <b/>
      <sz val="16"/>
      <name val="黑体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sz val="19"/>
      <name val="SimSun"/>
      <charset val="134"/>
    </font>
    <font>
      <sz val="10"/>
      <name val="Hiragino Sans GB"/>
      <family val="1"/>
    </font>
    <font>
      <sz val="10"/>
      <color indexed="8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4" fontId="8" fillId="4" borderId="3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3" xfId="0" applyNumberFormat="1" applyFont="1" applyFill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vertical="center" wrapText="1"/>
    </xf>
    <xf numFmtId="178" fontId="8" fillId="4" borderId="3" xfId="0" applyNumberFormat="1" applyFont="1" applyFill="1" applyBorder="1" applyAlignment="1">
      <alignment vertical="center" wrapText="1"/>
    </xf>
    <xf numFmtId="179" fontId="7" fillId="0" borderId="3" xfId="0" applyNumberFormat="1" applyFont="1" applyBorder="1" applyAlignment="1">
      <alignment horizontal="right" vertical="center" wrapText="1"/>
    </xf>
    <xf numFmtId="179" fontId="8" fillId="0" borderId="3" xfId="0" applyNumberFormat="1" applyFont="1" applyBorder="1" applyAlignment="1">
      <alignment horizontal="right" vertical="center" wrapText="1"/>
    </xf>
    <xf numFmtId="179" fontId="10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179" fontId="8" fillId="0" borderId="3" xfId="0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11" fillId="0" borderId="0" xfId="0" applyFont="1">
      <alignment vertical="center"/>
    </xf>
    <xf numFmtId="178" fontId="7" fillId="0" borderId="3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13" fillId="0" borderId="3" xfId="0" applyFont="1" applyBorder="1" applyAlignment="1">
      <alignment vertical="center" wrapText="1"/>
    </xf>
    <xf numFmtId="4" fontId="13" fillId="0" borderId="3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180" fontId="7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G20" sqref="G20"/>
    </sheetView>
  </sheetViews>
  <sheetFormatPr defaultColWidth="10" defaultRowHeight="13.5"/>
  <cols>
    <col min="1" max="1" width="2.5" customWidth="1"/>
    <col min="2" max="4" width="9.75" customWidth="1"/>
    <col min="5" max="5" width="14" customWidth="1"/>
    <col min="6" max="6" width="9.75" customWidth="1"/>
    <col min="7" max="7" width="12.75" customWidth="1"/>
    <col min="8" max="8" width="9.75" customWidth="1"/>
    <col min="9" max="9" width="11.125" customWidth="1"/>
    <col min="10" max="11" width="9.75" customWidth="1"/>
  </cols>
  <sheetData>
    <row r="1" spans="1:11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4.2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2.7" customHeight="1">
      <c r="A3" s="6"/>
      <c r="B3" s="6" t="s">
        <v>0</v>
      </c>
      <c r="C3" s="55">
        <v>125001</v>
      </c>
      <c r="D3" s="55"/>
      <c r="E3" s="6"/>
      <c r="F3" s="6"/>
      <c r="G3" s="6"/>
      <c r="H3" s="6"/>
      <c r="I3" s="6"/>
      <c r="J3" s="6"/>
      <c r="K3" s="6"/>
    </row>
    <row r="4" spans="1:11" ht="22.7" customHeight="1">
      <c r="A4" s="6"/>
      <c r="B4" s="6" t="s">
        <v>1</v>
      </c>
      <c r="C4" s="56" t="s">
        <v>2</v>
      </c>
      <c r="D4" s="56"/>
      <c r="E4" s="56"/>
      <c r="F4" s="6"/>
      <c r="G4" s="6"/>
      <c r="H4" s="6"/>
      <c r="I4" s="6"/>
      <c r="J4" s="6"/>
      <c r="K4" s="6"/>
    </row>
    <row r="5" spans="1:11" ht="14.2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78.599999999999994" customHeight="1">
      <c r="A6" s="5"/>
      <c r="B6" s="57" t="s">
        <v>3</v>
      </c>
      <c r="C6" s="57"/>
      <c r="D6" s="57"/>
      <c r="E6" s="57"/>
      <c r="F6" s="57"/>
      <c r="G6" s="57"/>
      <c r="H6" s="57"/>
      <c r="I6" s="57"/>
      <c r="J6" s="57"/>
      <c r="K6" s="57"/>
    </row>
    <row r="7" spans="1:11" ht="22.7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1" ht="22.7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2.7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22.7" customHeight="1">
      <c r="A10" s="6"/>
      <c r="B10" s="6" t="s">
        <v>4</v>
      </c>
      <c r="C10" s="6"/>
      <c r="F10" s="52" t="s">
        <v>5</v>
      </c>
      <c r="G10" s="53">
        <v>44999</v>
      </c>
      <c r="H10" s="6"/>
      <c r="I10" s="6"/>
      <c r="J10" s="6"/>
      <c r="K10" s="6"/>
    </row>
    <row r="11" spans="1:11" ht="22.7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22.7" customHeight="1">
      <c r="A12" s="6"/>
      <c r="B12" s="52" t="s">
        <v>6</v>
      </c>
      <c r="C12" s="54" t="s">
        <v>7</v>
      </c>
      <c r="D12" s="6"/>
      <c r="E12" s="52" t="s">
        <v>8</v>
      </c>
      <c r="F12" s="5" t="s">
        <v>9</v>
      </c>
      <c r="G12" s="6"/>
      <c r="H12" s="52" t="s">
        <v>10</v>
      </c>
      <c r="I12" s="5" t="s">
        <v>11</v>
      </c>
      <c r="J12" s="6" t="s">
        <v>12</v>
      </c>
      <c r="K12" s="6"/>
    </row>
    <row r="13" spans="1:11" ht="14.25" customHeight="1">
      <c r="A13" s="5"/>
      <c r="B13" s="5"/>
      <c r="C13" s="5" t="s">
        <v>13</v>
      </c>
      <c r="D13" s="5"/>
      <c r="E13" s="5"/>
      <c r="F13" s="5"/>
      <c r="G13" s="5"/>
      <c r="H13" s="5"/>
      <c r="I13" s="5"/>
      <c r="J13" s="5"/>
      <c r="K13" s="5"/>
    </row>
    <row r="14" spans="1:11" ht="14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4.2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</sheetData>
  <mergeCells count="3">
    <mergeCell ref="C3:D3"/>
    <mergeCell ref="C4:E4"/>
    <mergeCell ref="B6:K6"/>
  </mergeCells>
  <phoneticPr fontId="17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A2" sqref="A2:H2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27.125" customWidth="1"/>
  </cols>
  <sheetData>
    <row r="1" spans="1:8" ht="14.25" customHeight="1">
      <c r="A1" s="5"/>
      <c r="B1" s="5"/>
      <c r="C1" s="5"/>
      <c r="D1" s="5"/>
      <c r="E1" s="5"/>
      <c r="F1" s="5"/>
      <c r="G1" s="5"/>
      <c r="H1" s="5"/>
    </row>
    <row r="2" spans="1:8" ht="39.950000000000003" customHeight="1">
      <c r="A2" s="64" t="s">
        <v>272</v>
      </c>
      <c r="B2" s="64"/>
      <c r="C2" s="64"/>
      <c r="D2" s="64"/>
      <c r="E2" s="64"/>
      <c r="F2" s="64"/>
      <c r="G2" s="64"/>
      <c r="H2" s="64"/>
    </row>
    <row r="3" spans="1:8" ht="22.7" customHeight="1">
      <c r="A3" s="5"/>
      <c r="B3" s="5"/>
      <c r="C3" s="5"/>
      <c r="D3" s="5"/>
      <c r="E3" s="5"/>
      <c r="F3" s="5"/>
      <c r="G3" s="5"/>
      <c r="H3" s="11" t="s">
        <v>36</v>
      </c>
    </row>
    <row r="4" spans="1:8" ht="22.7" customHeight="1">
      <c r="A4" s="65" t="s">
        <v>169</v>
      </c>
      <c r="B4" s="65" t="s">
        <v>273</v>
      </c>
      <c r="C4" s="65"/>
      <c r="D4" s="65"/>
      <c r="E4" s="65"/>
      <c r="F4" s="65"/>
      <c r="G4" s="65" t="s">
        <v>274</v>
      </c>
      <c r="H4" s="65" t="s">
        <v>275</v>
      </c>
    </row>
    <row r="5" spans="1:8" ht="22.7" customHeight="1">
      <c r="A5" s="65"/>
      <c r="B5" s="65" t="s">
        <v>97</v>
      </c>
      <c r="C5" s="65" t="s">
        <v>276</v>
      </c>
      <c r="D5" s="65" t="s">
        <v>277</v>
      </c>
      <c r="E5" s="65" t="s">
        <v>278</v>
      </c>
      <c r="F5" s="65"/>
      <c r="G5" s="65"/>
      <c r="H5" s="65"/>
    </row>
    <row r="6" spans="1:8" ht="22.7" customHeight="1">
      <c r="A6" s="65"/>
      <c r="B6" s="65"/>
      <c r="C6" s="65"/>
      <c r="D6" s="65"/>
      <c r="E6" s="8" t="s">
        <v>279</v>
      </c>
      <c r="F6" s="8" t="s">
        <v>280</v>
      </c>
      <c r="G6" s="65"/>
      <c r="H6" s="65"/>
    </row>
    <row r="7" spans="1:8" ht="22.7" customHeight="1">
      <c r="A7" s="18" t="s">
        <v>97</v>
      </c>
      <c r="B7" s="15">
        <f>B8</f>
        <v>14</v>
      </c>
      <c r="C7" s="15"/>
      <c r="D7" s="15">
        <f>D8</f>
        <v>6</v>
      </c>
      <c r="E7" s="15"/>
      <c r="F7" s="15"/>
      <c r="G7" s="15">
        <f>G8</f>
        <v>4</v>
      </c>
      <c r="H7" s="15">
        <f>H8</f>
        <v>4</v>
      </c>
    </row>
    <row r="8" spans="1:8" ht="22.7" customHeight="1">
      <c r="A8" s="18" t="s">
        <v>173</v>
      </c>
      <c r="B8" s="15">
        <f>B9</f>
        <v>14</v>
      </c>
      <c r="C8" s="15"/>
      <c r="D8" s="15">
        <f>D9</f>
        <v>6</v>
      </c>
      <c r="E8" s="15"/>
      <c r="F8" s="15"/>
      <c r="G8" s="15">
        <f>G9</f>
        <v>4</v>
      </c>
      <c r="H8" s="15">
        <f>H9</f>
        <v>4</v>
      </c>
    </row>
    <row r="9" spans="1:8" ht="22.7" customHeight="1">
      <c r="A9" s="9" t="s">
        <v>173</v>
      </c>
      <c r="B9" s="10">
        <f>D9+G9+H9</f>
        <v>14</v>
      </c>
      <c r="C9" s="10"/>
      <c r="D9" s="10">
        <v>6</v>
      </c>
      <c r="E9" s="10"/>
      <c r="F9" s="10"/>
      <c r="G9" s="10">
        <v>4</v>
      </c>
      <c r="H9" s="10">
        <v>4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17" type="noConversion"/>
  <pageMargins left="0.75" right="0.75" top="0.270000010728836" bottom="0.270000010728836" header="0" footer="0"/>
  <pageSetup paperSize="9" scale="9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7"/>
  <sheetViews>
    <sheetView topLeftCell="A8" workbookViewId="0">
      <selection activeCell="G12" sqref="G12"/>
    </sheetView>
  </sheetViews>
  <sheetFormatPr defaultColWidth="10" defaultRowHeight="13.5"/>
  <cols>
    <col min="1" max="1" width="12.125" customWidth="1"/>
    <col min="2" max="2" width="13.25" customWidth="1"/>
    <col min="3" max="3" width="17.25" customWidth="1"/>
    <col min="4" max="4" width="25.5" customWidth="1"/>
    <col min="5" max="5" width="13.75" customWidth="1"/>
    <col min="6" max="10" width="9.75" customWidth="1"/>
  </cols>
  <sheetData>
    <row r="1" spans="1:10" ht="14.25" customHeigh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39.950000000000003" customHeight="1">
      <c r="A2" s="59" t="s">
        <v>281</v>
      </c>
      <c r="B2" s="59"/>
      <c r="C2" s="59"/>
      <c r="D2" s="59"/>
      <c r="E2" s="59"/>
      <c r="F2" s="5"/>
      <c r="G2" s="5"/>
      <c r="H2" s="5"/>
      <c r="I2" s="5"/>
      <c r="J2" s="5"/>
    </row>
    <row r="3" spans="1:10" ht="22.7" customHeight="1">
      <c r="A3" s="6"/>
      <c r="B3" s="6"/>
      <c r="C3" s="6"/>
      <c r="D3" s="6"/>
      <c r="E3" s="6" t="s">
        <v>36</v>
      </c>
      <c r="F3" s="5"/>
      <c r="G3" s="5"/>
      <c r="H3" s="5"/>
      <c r="I3" s="5"/>
      <c r="J3" s="5"/>
    </row>
    <row r="4" spans="1:10" ht="22.7" customHeight="1">
      <c r="A4" s="8" t="s">
        <v>282</v>
      </c>
      <c r="B4" s="8" t="s">
        <v>39</v>
      </c>
      <c r="C4" s="8" t="s">
        <v>97</v>
      </c>
      <c r="D4" s="8" t="s">
        <v>94</v>
      </c>
      <c r="E4" s="8" t="s">
        <v>95</v>
      </c>
      <c r="F4" s="5"/>
      <c r="G4" s="5"/>
      <c r="H4" s="5"/>
      <c r="I4" s="5"/>
      <c r="J4" s="5"/>
    </row>
    <row r="5" spans="1:10" ht="30" customHeight="1">
      <c r="A5" s="14">
        <v>1</v>
      </c>
      <c r="B5" s="14" t="s">
        <v>97</v>
      </c>
      <c r="C5" s="15">
        <f>D5+E5</f>
        <v>349.32</v>
      </c>
      <c r="D5" s="15">
        <f>D6+D7+D8+D9+D10+D11+D12+D13+D14+D15+D16+D17+D18+D19+D20</f>
        <v>165.27</v>
      </c>
      <c r="E5" s="15">
        <f>E20</f>
        <v>184.05</v>
      </c>
      <c r="F5" s="6"/>
      <c r="G5" s="6"/>
      <c r="H5" s="6"/>
      <c r="I5" s="6"/>
      <c r="J5" s="6"/>
    </row>
    <row r="6" spans="1:10" ht="30" customHeight="1">
      <c r="A6" s="8">
        <v>2</v>
      </c>
      <c r="B6" s="16" t="s">
        <v>283</v>
      </c>
      <c r="C6" s="10">
        <f>D6+E6</f>
        <v>28.48</v>
      </c>
      <c r="D6" s="10">
        <v>28.48</v>
      </c>
      <c r="E6" s="10"/>
      <c r="F6" s="6"/>
      <c r="G6" s="6"/>
      <c r="H6" s="6"/>
      <c r="I6" s="6"/>
      <c r="J6" s="6"/>
    </row>
    <row r="7" spans="1:10" ht="30" customHeight="1">
      <c r="A7" s="8">
        <v>3</v>
      </c>
      <c r="B7" s="16" t="s">
        <v>284</v>
      </c>
      <c r="C7" s="10">
        <f t="shared" ref="C7:C20" si="0">D7+E7</f>
        <v>4</v>
      </c>
      <c r="D7" s="10">
        <v>4</v>
      </c>
      <c r="E7" s="10"/>
      <c r="F7" s="6"/>
      <c r="G7" s="6"/>
      <c r="H7" s="6"/>
      <c r="I7" s="6"/>
      <c r="J7" s="6"/>
    </row>
    <row r="8" spans="1:10" ht="30" customHeight="1">
      <c r="A8" s="8">
        <v>4</v>
      </c>
      <c r="B8" s="16" t="s">
        <v>285</v>
      </c>
      <c r="C8" s="10">
        <f t="shared" si="0"/>
        <v>0.36</v>
      </c>
      <c r="D8" s="10">
        <v>0.36</v>
      </c>
      <c r="E8" s="10"/>
      <c r="F8" s="6"/>
      <c r="G8" s="6"/>
      <c r="H8" s="6"/>
      <c r="I8" s="6"/>
      <c r="J8" s="6"/>
    </row>
    <row r="9" spans="1:10" ht="30" customHeight="1">
      <c r="A9" s="8">
        <v>5</v>
      </c>
      <c r="B9" s="16" t="s">
        <v>286</v>
      </c>
      <c r="C9" s="10">
        <f t="shared" si="0"/>
        <v>12</v>
      </c>
      <c r="D9" s="10">
        <v>12</v>
      </c>
      <c r="E9" s="10"/>
      <c r="F9" s="6"/>
      <c r="G9" s="6"/>
      <c r="H9" s="6"/>
      <c r="I9" s="6"/>
      <c r="J9" s="6"/>
    </row>
    <row r="10" spans="1:10" ht="30" customHeight="1">
      <c r="A10" s="8">
        <v>6</v>
      </c>
      <c r="B10" s="16" t="s">
        <v>287</v>
      </c>
      <c r="C10" s="10">
        <f t="shared" si="0"/>
        <v>7.2</v>
      </c>
      <c r="D10" s="10">
        <v>7.2</v>
      </c>
      <c r="E10" s="10"/>
      <c r="F10" s="6"/>
      <c r="G10" s="6"/>
      <c r="H10" s="6"/>
      <c r="I10" s="6"/>
      <c r="J10" s="6"/>
    </row>
    <row r="11" spans="1:10" ht="30" customHeight="1">
      <c r="A11" s="8">
        <v>7</v>
      </c>
      <c r="B11" s="16" t="s">
        <v>288</v>
      </c>
      <c r="C11" s="10">
        <f t="shared" si="0"/>
        <v>41.73</v>
      </c>
      <c r="D11" s="10">
        <v>41.73</v>
      </c>
      <c r="E11" s="10"/>
      <c r="F11" s="6"/>
      <c r="G11" s="6"/>
      <c r="H11" s="6"/>
      <c r="I11" s="6"/>
      <c r="J11" s="6"/>
    </row>
    <row r="12" spans="1:10" ht="30" customHeight="1">
      <c r="A12" s="8">
        <v>8</v>
      </c>
      <c r="B12" s="16" t="s">
        <v>289</v>
      </c>
      <c r="C12" s="10">
        <f t="shared" si="0"/>
        <v>5</v>
      </c>
      <c r="D12" s="10">
        <v>5</v>
      </c>
      <c r="E12" s="10"/>
      <c r="F12" s="6"/>
      <c r="G12" s="6"/>
      <c r="H12" s="6"/>
      <c r="I12" s="6"/>
      <c r="J12" s="6"/>
    </row>
    <row r="13" spans="1:10" ht="30" customHeight="1">
      <c r="A13" s="8">
        <v>9</v>
      </c>
      <c r="B13" s="16" t="s">
        <v>274</v>
      </c>
      <c r="C13" s="10">
        <f t="shared" si="0"/>
        <v>4</v>
      </c>
      <c r="D13" s="10">
        <v>4</v>
      </c>
      <c r="E13" s="10"/>
      <c r="F13" s="6"/>
      <c r="G13" s="6"/>
      <c r="H13" s="6"/>
      <c r="I13" s="6"/>
      <c r="J13" s="6"/>
    </row>
    <row r="14" spans="1:10" ht="30" customHeight="1">
      <c r="A14" s="8">
        <v>10</v>
      </c>
      <c r="B14" s="16" t="s">
        <v>275</v>
      </c>
      <c r="C14" s="10">
        <f t="shared" si="0"/>
        <v>4</v>
      </c>
      <c r="D14" s="10">
        <v>4</v>
      </c>
      <c r="E14" s="10"/>
      <c r="F14" s="6"/>
      <c r="G14" s="6"/>
      <c r="H14" s="6"/>
      <c r="I14" s="6"/>
      <c r="J14" s="6"/>
    </row>
    <row r="15" spans="1:10" ht="30" customHeight="1">
      <c r="A15" s="8">
        <v>11</v>
      </c>
      <c r="B15" s="16" t="s">
        <v>277</v>
      </c>
      <c r="C15" s="10">
        <f t="shared" si="0"/>
        <v>6</v>
      </c>
      <c r="D15" s="10">
        <v>6</v>
      </c>
      <c r="E15" s="10"/>
      <c r="F15" s="6"/>
      <c r="G15" s="6"/>
      <c r="H15" s="6"/>
      <c r="I15" s="6"/>
      <c r="J15" s="6"/>
    </row>
    <row r="16" spans="1:10" ht="30" customHeight="1">
      <c r="A16" s="8">
        <v>12</v>
      </c>
      <c r="B16" s="16" t="s">
        <v>290</v>
      </c>
      <c r="C16" s="10">
        <f t="shared" si="0"/>
        <v>15.36</v>
      </c>
      <c r="D16" s="10">
        <v>15.36</v>
      </c>
      <c r="E16" s="10"/>
      <c r="F16" s="6"/>
      <c r="G16" s="6"/>
      <c r="H16" s="6"/>
      <c r="I16" s="6"/>
      <c r="J16" s="6"/>
    </row>
    <row r="17" spans="1:10" ht="30" customHeight="1">
      <c r="A17" s="8">
        <v>13</v>
      </c>
      <c r="B17" s="16" t="s">
        <v>291</v>
      </c>
      <c r="C17" s="10">
        <f t="shared" si="0"/>
        <v>10.56</v>
      </c>
      <c r="D17" s="10">
        <v>10.56</v>
      </c>
      <c r="E17" s="10"/>
      <c r="F17" s="6"/>
      <c r="G17" s="6"/>
      <c r="H17" s="6"/>
      <c r="I17" s="6"/>
      <c r="J17" s="6"/>
    </row>
    <row r="18" spans="1:10" ht="30" customHeight="1">
      <c r="A18" s="8">
        <v>14</v>
      </c>
      <c r="B18" s="16" t="s">
        <v>292</v>
      </c>
      <c r="C18" s="10">
        <f t="shared" si="0"/>
        <v>6.48</v>
      </c>
      <c r="D18" s="17">
        <v>6.48</v>
      </c>
      <c r="E18" s="10"/>
      <c r="F18" s="6"/>
      <c r="G18" s="6"/>
      <c r="H18" s="6"/>
      <c r="I18" s="6"/>
      <c r="J18" s="6"/>
    </row>
    <row r="19" spans="1:10" ht="30" customHeight="1">
      <c r="A19" s="8">
        <v>15</v>
      </c>
      <c r="B19" s="16" t="s">
        <v>293</v>
      </c>
      <c r="C19" s="10">
        <f t="shared" si="0"/>
        <v>20.100000000000001</v>
      </c>
      <c r="D19" s="10">
        <v>20.100000000000001</v>
      </c>
      <c r="E19" s="10"/>
      <c r="F19" s="6"/>
      <c r="G19" s="6"/>
      <c r="H19" s="6"/>
      <c r="I19" s="6"/>
      <c r="J19" s="6"/>
    </row>
    <row r="20" spans="1:10" ht="30" customHeight="1">
      <c r="A20" s="8">
        <v>16</v>
      </c>
      <c r="B20" s="16" t="s">
        <v>294</v>
      </c>
      <c r="C20" s="10">
        <f t="shared" si="0"/>
        <v>184.05</v>
      </c>
      <c r="D20" s="10"/>
      <c r="E20" s="10">
        <v>184.05</v>
      </c>
      <c r="F20" s="6"/>
      <c r="G20" s="6"/>
      <c r="H20" s="6"/>
      <c r="I20" s="6"/>
      <c r="J20" s="6"/>
    </row>
    <row r="21" spans="1:10" ht="14.25" customHeight="1"/>
    <row r="22" spans="1:10" ht="14.25" customHeight="1"/>
    <row r="23" spans="1:10" ht="14.25" customHeight="1"/>
    <row r="24" spans="1:10" ht="14.25" customHeight="1"/>
    <row r="25" spans="1:10" ht="14.25" customHeight="1"/>
    <row r="26" spans="1:10" ht="14.25" customHeight="1"/>
    <row r="27" spans="1:10" ht="14.25" customHeight="1">
      <c r="D27" s="5"/>
    </row>
  </sheetData>
  <mergeCells count="1">
    <mergeCell ref="A2:E2"/>
  </mergeCells>
  <phoneticPr fontId="17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A2" sqref="A2:B2"/>
    </sheetView>
  </sheetViews>
  <sheetFormatPr defaultColWidth="10" defaultRowHeight="13.5"/>
  <cols>
    <col min="1" max="1" width="53.375" customWidth="1"/>
    <col min="2" max="2" width="66.875" customWidth="1"/>
  </cols>
  <sheetData>
    <row r="1" spans="1:2" ht="14.25" customHeight="1">
      <c r="A1" s="5"/>
      <c r="B1" s="5"/>
    </row>
    <row r="2" spans="1:2" ht="39.950000000000003" customHeight="1">
      <c r="A2" s="59" t="s">
        <v>295</v>
      </c>
      <c r="B2" s="59"/>
    </row>
    <row r="3" spans="1:2" ht="14.25" customHeight="1">
      <c r="A3" s="5"/>
      <c r="B3" s="11" t="s">
        <v>36</v>
      </c>
    </row>
    <row r="4" spans="1:2" ht="22.7" customHeight="1">
      <c r="A4" s="8" t="s">
        <v>39</v>
      </c>
      <c r="B4" s="8" t="s">
        <v>40</v>
      </c>
    </row>
    <row r="5" spans="1:2" ht="22.7" customHeight="1">
      <c r="A5" s="12"/>
      <c r="B5" s="13"/>
    </row>
  </sheetData>
  <mergeCells count="1">
    <mergeCell ref="A2:B2"/>
  </mergeCells>
  <phoneticPr fontId="17" type="noConversion"/>
  <pageMargins left="0.75" right="0.75" top="0.268999993801117" bottom="0.268999993801117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20" sqref="E20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5"/>
      <c r="B1" s="5"/>
      <c r="C1" s="5"/>
      <c r="D1" s="5"/>
      <c r="E1" s="5"/>
    </row>
    <row r="2" spans="1:5" ht="39.950000000000003" customHeight="1">
      <c r="A2" s="59" t="s">
        <v>296</v>
      </c>
      <c r="B2" s="59"/>
      <c r="C2" s="59"/>
      <c r="D2" s="59"/>
      <c r="E2" s="59"/>
    </row>
    <row r="3" spans="1:5" ht="22.7" customHeight="1">
      <c r="A3" s="6"/>
      <c r="B3" s="6"/>
      <c r="C3" s="6"/>
      <c r="D3" s="6"/>
      <c r="E3" s="7" t="s">
        <v>36</v>
      </c>
    </row>
    <row r="4" spans="1:5" ht="22.7" customHeight="1">
      <c r="A4" s="8" t="s">
        <v>169</v>
      </c>
      <c r="B4" s="8" t="s">
        <v>97</v>
      </c>
      <c r="C4" s="8" t="s">
        <v>297</v>
      </c>
      <c r="D4" s="8" t="s">
        <v>298</v>
      </c>
      <c r="E4" s="8" t="s">
        <v>299</v>
      </c>
    </row>
    <row r="5" spans="1:5" ht="22.7" customHeight="1">
      <c r="A5" s="9"/>
      <c r="B5" s="10"/>
      <c r="C5" s="10"/>
      <c r="D5" s="10"/>
      <c r="E5" s="10"/>
    </row>
  </sheetData>
  <mergeCells count="1">
    <mergeCell ref="A2:E2"/>
  </mergeCells>
  <phoneticPr fontId="17" type="noConversion"/>
  <pageMargins left="0.75" right="0.75" top="0.270000010728836" bottom="0.270000010728836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18"/>
  <sheetViews>
    <sheetView tabSelected="1" workbookViewId="0">
      <selection activeCell="R6" sqref="R6"/>
    </sheetView>
  </sheetViews>
  <sheetFormatPr defaultColWidth="8" defaultRowHeight="12.75"/>
  <cols>
    <col min="1" max="1" width="30.625" style="1" customWidth="1"/>
    <col min="2" max="13" width="7.875" style="1" customWidth="1"/>
    <col min="14" max="16384" width="8" style="1"/>
  </cols>
  <sheetData>
    <row r="1" spans="1:13" ht="42" customHeight="1">
      <c r="A1" s="66" t="s">
        <v>300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ht="24">
      <c r="A2" s="2" t="s">
        <v>169</v>
      </c>
      <c r="B2" s="2" t="s">
        <v>301</v>
      </c>
      <c r="C2" s="2" t="s">
        <v>302</v>
      </c>
      <c r="D2" s="2" t="s">
        <v>303</v>
      </c>
      <c r="E2" s="2" t="s">
        <v>304</v>
      </c>
      <c r="F2" s="2" t="s">
        <v>305</v>
      </c>
      <c r="G2" s="2" t="s">
        <v>306</v>
      </c>
      <c r="H2" s="2" t="s">
        <v>307</v>
      </c>
      <c r="I2" s="2" t="s">
        <v>308</v>
      </c>
      <c r="J2" s="2" t="s">
        <v>309</v>
      </c>
      <c r="K2" s="2" t="s">
        <v>310</v>
      </c>
      <c r="L2" s="2" t="s">
        <v>311</v>
      </c>
      <c r="M2" s="2" t="s">
        <v>312</v>
      </c>
    </row>
    <row r="3" spans="1:13" ht="48">
      <c r="A3" s="3" t="s">
        <v>173</v>
      </c>
      <c r="B3" s="3" t="s">
        <v>313</v>
      </c>
      <c r="C3" s="3" t="s">
        <v>314</v>
      </c>
      <c r="D3" s="3" t="s">
        <v>315</v>
      </c>
      <c r="E3" s="3" t="s">
        <v>316</v>
      </c>
      <c r="F3" s="3"/>
      <c r="G3" s="3" t="s">
        <v>316</v>
      </c>
      <c r="H3" s="3" t="s">
        <v>317</v>
      </c>
      <c r="I3" s="3" t="s">
        <v>318</v>
      </c>
      <c r="J3" s="3" t="s">
        <v>319</v>
      </c>
      <c r="K3" s="3" t="s">
        <v>320</v>
      </c>
      <c r="L3" s="4">
        <v>0.5</v>
      </c>
      <c r="M3" s="3" t="s">
        <v>321</v>
      </c>
    </row>
    <row r="4" spans="1:13" ht="48">
      <c r="A4" s="3" t="s">
        <v>173</v>
      </c>
      <c r="B4" s="3" t="s">
        <v>313</v>
      </c>
      <c r="C4" s="3" t="s">
        <v>314</v>
      </c>
      <c r="D4" s="3" t="s">
        <v>322</v>
      </c>
      <c r="E4" s="3" t="s">
        <v>323</v>
      </c>
      <c r="F4" s="3"/>
      <c r="G4" s="3" t="s">
        <v>323</v>
      </c>
      <c r="H4" s="3" t="s">
        <v>324</v>
      </c>
      <c r="I4" s="3" t="s">
        <v>318</v>
      </c>
      <c r="J4" s="3" t="s">
        <v>325</v>
      </c>
      <c r="K4" s="3" t="s">
        <v>326</v>
      </c>
      <c r="L4" s="4">
        <v>2</v>
      </c>
      <c r="M4" s="3" t="s">
        <v>321</v>
      </c>
    </row>
    <row r="5" spans="1:13" ht="48">
      <c r="A5" s="3" t="s">
        <v>173</v>
      </c>
      <c r="B5" s="3" t="s">
        <v>313</v>
      </c>
      <c r="C5" s="3" t="s">
        <v>314</v>
      </c>
      <c r="D5" s="3" t="s">
        <v>327</v>
      </c>
      <c r="E5" s="3" t="s">
        <v>328</v>
      </c>
      <c r="F5" s="3"/>
      <c r="G5" s="3" t="s">
        <v>328</v>
      </c>
      <c r="H5" s="3" t="s">
        <v>329</v>
      </c>
      <c r="I5" s="3" t="s">
        <v>318</v>
      </c>
      <c r="J5" s="3" t="s">
        <v>319</v>
      </c>
      <c r="K5" s="3" t="s">
        <v>330</v>
      </c>
      <c r="L5" s="4">
        <v>3</v>
      </c>
      <c r="M5" s="3" t="s">
        <v>321</v>
      </c>
    </row>
    <row r="6" spans="1:13" ht="60">
      <c r="A6" s="3" t="s">
        <v>173</v>
      </c>
      <c r="B6" s="3" t="s">
        <v>313</v>
      </c>
      <c r="C6" s="3" t="s">
        <v>314</v>
      </c>
      <c r="D6" s="3" t="s">
        <v>331</v>
      </c>
      <c r="E6" s="3" t="s">
        <v>332</v>
      </c>
      <c r="F6" s="3"/>
      <c r="G6" s="3" t="s">
        <v>333</v>
      </c>
      <c r="H6" s="3" t="s">
        <v>334</v>
      </c>
      <c r="I6" s="3" t="s">
        <v>335</v>
      </c>
      <c r="J6" s="3" t="s">
        <v>336</v>
      </c>
      <c r="K6" s="3" t="s">
        <v>337</v>
      </c>
      <c r="L6" s="4">
        <v>2</v>
      </c>
      <c r="M6" s="3" t="s">
        <v>321</v>
      </c>
    </row>
    <row r="7" spans="1:13" ht="48">
      <c r="A7" s="3" t="s">
        <v>173</v>
      </c>
      <c r="B7" s="3" t="s">
        <v>313</v>
      </c>
      <c r="C7" s="3" t="s">
        <v>314</v>
      </c>
      <c r="D7" s="3" t="s">
        <v>338</v>
      </c>
      <c r="E7" s="3" t="s">
        <v>339</v>
      </c>
      <c r="F7" s="3"/>
      <c r="G7" s="3" t="s">
        <v>339</v>
      </c>
      <c r="H7" s="3" t="s">
        <v>340</v>
      </c>
      <c r="I7" s="3" t="s">
        <v>318</v>
      </c>
      <c r="J7" s="3" t="s">
        <v>319</v>
      </c>
      <c r="K7" s="3" t="s">
        <v>320</v>
      </c>
      <c r="L7" s="4">
        <v>0.5</v>
      </c>
      <c r="M7" s="3" t="s">
        <v>321</v>
      </c>
    </row>
    <row r="8" spans="1:13" ht="60">
      <c r="A8" s="3" t="s">
        <v>173</v>
      </c>
      <c r="B8" s="3" t="s">
        <v>313</v>
      </c>
      <c r="C8" s="3" t="s">
        <v>314</v>
      </c>
      <c r="D8" s="3" t="s">
        <v>341</v>
      </c>
      <c r="E8" s="3" t="s">
        <v>342</v>
      </c>
      <c r="F8" s="3"/>
      <c r="G8" s="3" t="s">
        <v>342</v>
      </c>
      <c r="H8" s="3" t="s">
        <v>343</v>
      </c>
      <c r="I8" s="3" t="s">
        <v>335</v>
      </c>
      <c r="J8" s="3" t="s">
        <v>344</v>
      </c>
      <c r="K8" s="3" t="s">
        <v>345</v>
      </c>
      <c r="L8" s="4">
        <v>3</v>
      </c>
      <c r="M8" s="3" t="s">
        <v>321</v>
      </c>
    </row>
    <row r="9" spans="1:13" ht="60">
      <c r="A9" s="3" t="s">
        <v>173</v>
      </c>
      <c r="B9" s="3" t="s">
        <v>313</v>
      </c>
      <c r="C9" s="3" t="s">
        <v>314</v>
      </c>
      <c r="D9" s="3" t="s">
        <v>346</v>
      </c>
      <c r="E9" s="3" t="s">
        <v>347</v>
      </c>
      <c r="F9" s="3"/>
      <c r="G9" s="3" t="s">
        <v>348</v>
      </c>
      <c r="H9" s="3" t="s">
        <v>334</v>
      </c>
      <c r="I9" s="3" t="s">
        <v>335</v>
      </c>
      <c r="J9" s="3" t="s">
        <v>349</v>
      </c>
      <c r="K9" s="3" t="s">
        <v>350</v>
      </c>
      <c r="L9" s="4">
        <v>4</v>
      </c>
      <c r="M9" s="3" t="s">
        <v>321</v>
      </c>
    </row>
    <row r="10" spans="1:13" ht="48">
      <c r="A10" s="3" t="s">
        <v>173</v>
      </c>
      <c r="B10" s="3" t="s">
        <v>313</v>
      </c>
      <c r="C10" s="3" t="s">
        <v>314</v>
      </c>
      <c r="D10" s="3" t="s">
        <v>351</v>
      </c>
      <c r="E10" s="3" t="s">
        <v>352</v>
      </c>
      <c r="F10" s="3"/>
      <c r="G10" s="3" t="s">
        <v>352</v>
      </c>
      <c r="H10" s="3" t="s">
        <v>353</v>
      </c>
      <c r="I10" s="3" t="s">
        <v>354</v>
      </c>
      <c r="J10" s="3" t="s">
        <v>349</v>
      </c>
      <c r="K10" s="3" t="s">
        <v>355</v>
      </c>
      <c r="L10" s="4">
        <v>1.2</v>
      </c>
      <c r="M10" s="3" t="s">
        <v>321</v>
      </c>
    </row>
    <row r="11" spans="1:13" ht="48">
      <c r="A11" s="3" t="s">
        <v>173</v>
      </c>
      <c r="B11" s="3" t="s">
        <v>313</v>
      </c>
      <c r="C11" s="3" t="s">
        <v>314</v>
      </c>
      <c r="D11" s="3" t="s">
        <v>356</v>
      </c>
      <c r="E11" s="3" t="s">
        <v>357</v>
      </c>
      <c r="F11" s="3"/>
      <c r="G11" s="3" t="s">
        <v>357</v>
      </c>
      <c r="H11" s="3" t="s">
        <v>353</v>
      </c>
      <c r="I11" s="3" t="s">
        <v>354</v>
      </c>
      <c r="J11" s="3" t="s">
        <v>349</v>
      </c>
      <c r="K11" s="3" t="s">
        <v>358</v>
      </c>
      <c r="L11" s="4">
        <v>0.5</v>
      </c>
      <c r="M11" s="3" t="s">
        <v>321</v>
      </c>
    </row>
    <row r="12" spans="1:13" ht="60">
      <c r="A12" s="3" t="s">
        <v>173</v>
      </c>
      <c r="B12" s="3" t="s">
        <v>313</v>
      </c>
      <c r="C12" s="3" t="s">
        <v>314</v>
      </c>
      <c r="D12" s="3" t="s">
        <v>359</v>
      </c>
      <c r="E12" s="3" t="s">
        <v>360</v>
      </c>
      <c r="F12" s="3"/>
      <c r="G12" s="3" t="s">
        <v>360</v>
      </c>
      <c r="H12" s="3" t="s">
        <v>334</v>
      </c>
      <c r="I12" s="3" t="s">
        <v>318</v>
      </c>
      <c r="J12" s="3" t="s">
        <v>325</v>
      </c>
      <c r="K12" s="3" t="s">
        <v>361</v>
      </c>
      <c r="L12" s="4">
        <v>4</v>
      </c>
      <c r="M12" s="3" t="s">
        <v>321</v>
      </c>
    </row>
    <row r="13" spans="1:13" ht="60">
      <c r="A13" s="3" t="s">
        <v>173</v>
      </c>
      <c r="B13" s="3" t="s">
        <v>313</v>
      </c>
      <c r="C13" s="3" t="s">
        <v>314</v>
      </c>
      <c r="D13" s="3" t="s">
        <v>362</v>
      </c>
      <c r="E13" s="3" t="s">
        <v>363</v>
      </c>
      <c r="F13" s="3"/>
      <c r="G13" s="3" t="s">
        <v>363</v>
      </c>
      <c r="H13" s="3" t="s">
        <v>334</v>
      </c>
      <c r="I13" s="3" t="s">
        <v>318</v>
      </c>
      <c r="J13" s="3" t="s">
        <v>364</v>
      </c>
      <c r="K13" s="3" t="s">
        <v>326</v>
      </c>
      <c r="L13" s="4">
        <v>0.5</v>
      </c>
      <c r="M13" s="3" t="s">
        <v>321</v>
      </c>
    </row>
    <row r="14" spans="1:13" ht="48">
      <c r="A14" s="3" t="s">
        <v>173</v>
      </c>
      <c r="B14" s="3" t="s">
        <v>313</v>
      </c>
      <c r="C14" s="3" t="s">
        <v>314</v>
      </c>
      <c r="D14" s="3" t="s">
        <v>365</v>
      </c>
      <c r="E14" s="3" t="s">
        <v>366</v>
      </c>
      <c r="F14" s="3"/>
      <c r="G14" s="3" t="s">
        <v>366</v>
      </c>
      <c r="H14" s="3" t="s">
        <v>367</v>
      </c>
      <c r="I14" s="3" t="s">
        <v>318</v>
      </c>
      <c r="J14" s="3" t="s">
        <v>349</v>
      </c>
      <c r="K14" s="3" t="s">
        <v>361</v>
      </c>
      <c r="L14" s="4">
        <v>5</v>
      </c>
      <c r="M14" s="3" t="s">
        <v>321</v>
      </c>
    </row>
    <row r="15" spans="1:13" ht="60">
      <c r="A15" s="3" t="s">
        <v>173</v>
      </c>
      <c r="B15" s="3" t="s">
        <v>313</v>
      </c>
      <c r="C15" s="3" t="s">
        <v>314</v>
      </c>
      <c r="D15" s="3" t="s">
        <v>368</v>
      </c>
      <c r="E15" s="3" t="s">
        <v>369</v>
      </c>
      <c r="F15" s="3"/>
      <c r="G15" s="3" t="s">
        <v>370</v>
      </c>
      <c r="H15" s="3" t="s">
        <v>334</v>
      </c>
      <c r="I15" s="3" t="s">
        <v>335</v>
      </c>
      <c r="J15" s="3" t="s">
        <v>371</v>
      </c>
      <c r="K15" s="3" t="s">
        <v>372</v>
      </c>
      <c r="L15" s="4">
        <v>4</v>
      </c>
      <c r="M15" s="3" t="s">
        <v>321</v>
      </c>
    </row>
    <row r="16" spans="1:13" ht="60">
      <c r="A16" s="3" t="s">
        <v>173</v>
      </c>
      <c r="B16" s="3" t="s">
        <v>313</v>
      </c>
      <c r="C16" s="3" t="s">
        <v>314</v>
      </c>
      <c r="D16" s="3" t="s">
        <v>373</v>
      </c>
      <c r="E16" s="3" t="s">
        <v>374</v>
      </c>
      <c r="F16" s="3"/>
      <c r="G16" s="3" t="s">
        <v>375</v>
      </c>
      <c r="H16" s="3" t="s">
        <v>334</v>
      </c>
      <c r="I16" s="3" t="s">
        <v>335</v>
      </c>
      <c r="J16" s="3" t="s">
        <v>376</v>
      </c>
      <c r="K16" s="3" t="s">
        <v>350</v>
      </c>
      <c r="L16" s="4">
        <v>8</v>
      </c>
      <c r="M16" s="3" t="s">
        <v>321</v>
      </c>
    </row>
    <row r="17" spans="1:13" ht="60">
      <c r="A17" s="3" t="s">
        <v>173</v>
      </c>
      <c r="B17" s="3" t="s">
        <v>313</v>
      </c>
      <c r="C17" s="3" t="s">
        <v>314</v>
      </c>
      <c r="D17" s="3" t="s">
        <v>377</v>
      </c>
      <c r="E17" s="3" t="s">
        <v>378</v>
      </c>
      <c r="F17" s="3"/>
      <c r="G17" s="3" t="s">
        <v>379</v>
      </c>
      <c r="H17" s="3" t="s">
        <v>334</v>
      </c>
      <c r="I17" s="3" t="s">
        <v>335</v>
      </c>
      <c r="J17" s="3" t="s">
        <v>380</v>
      </c>
      <c r="K17" s="3" t="s">
        <v>381</v>
      </c>
      <c r="L17" s="4">
        <v>5</v>
      </c>
      <c r="M17" s="3" t="s">
        <v>321</v>
      </c>
    </row>
    <row r="18" spans="1:13" ht="48">
      <c r="A18" s="3" t="s">
        <v>173</v>
      </c>
      <c r="B18" s="3" t="s">
        <v>313</v>
      </c>
      <c r="C18" s="3" t="s">
        <v>314</v>
      </c>
      <c r="D18" s="3" t="s">
        <v>382</v>
      </c>
      <c r="E18" s="3" t="s">
        <v>383</v>
      </c>
      <c r="F18" s="3"/>
      <c r="G18" s="3" t="s">
        <v>383</v>
      </c>
      <c r="H18" s="3" t="s">
        <v>384</v>
      </c>
      <c r="I18" s="3" t="s">
        <v>385</v>
      </c>
      <c r="J18" s="3" t="s">
        <v>386</v>
      </c>
      <c r="K18" s="3" t="s">
        <v>387</v>
      </c>
      <c r="L18" s="4">
        <v>5</v>
      </c>
      <c r="M18" s="3" t="s">
        <v>321</v>
      </c>
    </row>
  </sheetData>
  <mergeCells count="1">
    <mergeCell ref="A1:M1"/>
  </mergeCells>
  <phoneticPr fontId="17" type="noConversion"/>
  <pageMargins left="0.75" right="0.75" top="1" bottom="1" header="0.5" footer="0.5"/>
  <pageSetup orientation="landscape" horizontalDpi="300" verticalDpi="300" r:id="rId1"/>
  <headerFooter scaleWithDoc="0" alignWithMargins="0">
    <oddFooter>&amp;Lpurbudget&amp;C第&amp;P页,共&amp;N页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/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5"/>
      <c r="B1" s="5"/>
    </row>
    <row r="2" spans="1:3" ht="39.200000000000003" customHeight="1">
      <c r="A2" s="5"/>
      <c r="B2" s="58" t="s">
        <v>14</v>
      </c>
      <c r="C2" s="58"/>
    </row>
    <row r="3" spans="1:3" ht="29.45" customHeight="1">
      <c r="A3" s="49"/>
      <c r="B3" s="50" t="s">
        <v>15</v>
      </c>
      <c r="C3" s="50" t="s">
        <v>16</v>
      </c>
    </row>
    <row r="4" spans="1:3" ht="28.5" customHeight="1">
      <c r="A4" s="43"/>
      <c r="B4" s="51" t="s">
        <v>17</v>
      </c>
      <c r="C4" s="18" t="s">
        <v>18</v>
      </c>
    </row>
    <row r="5" spans="1:3" ht="28.5" customHeight="1">
      <c r="A5" s="43"/>
      <c r="B5" s="51" t="s">
        <v>19</v>
      </c>
      <c r="C5" s="18" t="s">
        <v>20</v>
      </c>
    </row>
    <row r="6" spans="1:3" ht="28.5" customHeight="1">
      <c r="A6" s="43"/>
      <c r="B6" s="51" t="s">
        <v>21</v>
      </c>
      <c r="C6" s="18" t="s">
        <v>22</v>
      </c>
    </row>
    <row r="7" spans="1:3" ht="28.5" customHeight="1">
      <c r="A7" s="43"/>
      <c r="B7" s="51" t="s">
        <v>23</v>
      </c>
      <c r="C7" s="18"/>
    </row>
    <row r="8" spans="1:3" ht="28.5" customHeight="1">
      <c r="A8" s="43"/>
      <c r="B8" s="51" t="s">
        <v>24</v>
      </c>
      <c r="C8" s="18" t="s">
        <v>25</v>
      </c>
    </row>
    <row r="9" spans="1:3" ht="28.5" customHeight="1">
      <c r="A9" s="43"/>
      <c r="B9" s="51" t="s">
        <v>26</v>
      </c>
      <c r="C9" s="18" t="s">
        <v>27</v>
      </c>
    </row>
    <row r="10" spans="1:3" ht="28.5" customHeight="1">
      <c r="A10" s="43"/>
      <c r="B10" s="51" t="s">
        <v>28</v>
      </c>
      <c r="C10" s="18" t="s">
        <v>29</v>
      </c>
    </row>
    <row r="11" spans="1:3" ht="28.5" customHeight="1">
      <c r="A11" s="43"/>
      <c r="B11" s="51" t="s">
        <v>30</v>
      </c>
      <c r="C11" s="18" t="s">
        <v>31</v>
      </c>
    </row>
    <row r="12" spans="1:3" ht="28.5" customHeight="1">
      <c r="A12" s="43"/>
      <c r="B12" s="51" t="s">
        <v>32</v>
      </c>
      <c r="C12" s="18"/>
    </row>
    <row r="13" spans="1:3" ht="28.5" customHeight="1">
      <c r="A13" s="5"/>
      <c r="B13" s="51" t="s">
        <v>33</v>
      </c>
      <c r="C13" s="18"/>
    </row>
    <row r="14" spans="1:3" ht="28.5" customHeight="1">
      <c r="A14" s="5"/>
      <c r="B14" s="51" t="s">
        <v>34</v>
      </c>
      <c r="C14" s="18" t="s">
        <v>18</v>
      </c>
    </row>
  </sheetData>
  <mergeCells count="1">
    <mergeCell ref="B2:C2"/>
  </mergeCells>
  <phoneticPr fontId="17" type="noConversion"/>
  <pageMargins left="0.75" right="0.75" top="0.270000010728836" bottom="0.270000010728836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2"/>
  <sheetViews>
    <sheetView workbookViewId="0">
      <selection activeCell="A2" sqref="A2:D2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</cols>
  <sheetData>
    <row r="1" spans="1:4" ht="14.25" customHeight="1">
      <c r="A1" s="5"/>
      <c r="B1" s="5"/>
      <c r="C1" s="5"/>
      <c r="D1" s="5"/>
    </row>
    <row r="2" spans="1:4" ht="39.950000000000003" customHeight="1">
      <c r="A2" s="59" t="s">
        <v>35</v>
      </c>
      <c r="B2" s="59"/>
      <c r="C2" s="59"/>
      <c r="D2" s="59"/>
    </row>
    <row r="3" spans="1:4" ht="22.7" customHeight="1">
      <c r="A3" s="60"/>
      <c r="B3" s="60"/>
      <c r="C3" s="60"/>
      <c r="D3" s="44" t="s">
        <v>36</v>
      </c>
    </row>
    <row r="4" spans="1:4" ht="22.7" customHeight="1">
      <c r="A4" s="61" t="s">
        <v>37</v>
      </c>
      <c r="B4" s="61"/>
      <c r="C4" s="61" t="s">
        <v>38</v>
      </c>
      <c r="D4" s="61"/>
    </row>
    <row r="5" spans="1:4" ht="22.7" customHeight="1">
      <c r="A5" s="14" t="s">
        <v>39</v>
      </c>
      <c r="B5" s="14" t="s">
        <v>40</v>
      </c>
      <c r="C5" s="14" t="s">
        <v>39</v>
      </c>
      <c r="D5" s="14" t="s">
        <v>40</v>
      </c>
    </row>
    <row r="6" spans="1:4" ht="22.7" customHeight="1">
      <c r="A6" s="12" t="s">
        <v>41</v>
      </c>
      <c r="B6" s="37">
        <v>1895.1</v>
      </c>
      <c r="C6" s="12" t="s">
        <v>42</v>
      </c>
      <c r="D6" s="37">
        <v>1090.94</v>
      </c>
    </row>
    <row r="7" spans="1:4" ht="22.7" customHeight="1">
      <c r="A7" s="12" t="s">
        <v>43</v>
      </c>
      <c r="B7" s="37"/>
      <c r="C7" s="12" t="s">
        <v>44</v>
      </c>
      <c r="D7" s="45"/>
    </row>
    <row r="8" spans="1:4" ht="22.7" customHeight="1">
      <c r="A8" s="12" t="s">
        <v>45</v>
      </c>
      <c r="B8" s="37"/>
      <c r="C8" s="12" t="s">
        <v>46</v>
      </c>
      <c r="D8" s="45"/>
    </row>
    <row r="9" spans="1:4" ht="22.7" customHeight="1">
      <c r="A9" s="12" t="s">
        <v>47</v>
      </c>
      <c r="B9" s="37"/>
      <c r="C9" s="12" t="s">
        <v>48</v>
      </c>
      <c r="D9" s="45"/>
    </row>
    <row r="10" spans="1:4" ht="22.7" customHeight="1">
      <c r="A10" s="12" t="s">
        <v>49</v>
      </c>
      <c r="B10" s="37"/>
      <c r="C10" s="12" t="s">
        <v>50</v>
      </c>
      <c r="D10" s="45"/>
    </row>
    <row r="11" spans="1:4" ht="22.7" customHeight="1">
      <c r="A11" s="12" t="s">
        <v>51</v>
      </c>
      <c r="B11" s="37"/>
      <c r="C11" s="12" t="s">
        <v>52</v>
      </c>
      <c r="D11" s="45"/>
    </row>
    <row r="12" spans="1:4" ht="22.7" customHeight="1">
      <c r="A12" s="12" t="s">
        <v>53</v>
      </c>
      <c r="B12" s="37"/>
      <c r="C12" s="12" t="s">
        <v>54</v>
      </c>
      <c r="D12" s="45"/>
    </row>
    <row r="13" spans="1:4" ht="22.7" customHeight="1">
      <c r="A13" s="12" t="s">
        <v>55</v>
      </c>
      <c r="B13" s="37"/>
      <c r="C13" s="12" t="s">
        <v>56</v>
      </c>
      <c r="D13" s="45">
        <v>92.3</v>
      </c>
    </row>
    <row r="14" spans="1:4" ht="22.7" customHeight="1">
      <c r="A14" s="12" t="s">
        <v>57</v>
      </c>
      <c r="B14" s="37"/>
      <c r="C14" s="12" t="s">
        <v>58</v>
      </c>
      <c r="D14" s="45"/>
    </row>
    <row r="15" spans="1:4" ht="22.7" customHeight="1">
      <c r="A15" s="12"/>
      <c r="B15" s="46"/>
      <c r="C15" s="12" t="s">
        <v>59</v>
      </c>
      <c r="D15" s="45">
        <v>58.35</v>
      </c>
    </row>
    <row r="16" spans="1:4" ht="22.7" customHeight="1">
      <c r="A16" s="12"/>
      <c r="B16" s="46"/>
      <c r="C16" s="12" t="s">
        <v>60</v>
      </c>
      <c r="D16" s="45">
        <v>305.55</v>
      </c>
    </row>
    <row r="17" spans="1:4" ht="22.7" customHeight="1">
      <c r="A17" s="12"/>
      <c r="B17" s="46"/>
      <c r="C17" s="12" t="s">
        <v>61</v>
      </c>
      <c r="D17" s="45">
        <v>23.4</v>
      </c>
    </row>
    <row r="18" spans="1:4" ht="22.7" customHeight="1">
      <c r="A18" s="12"/>
      <c r="B18" s="46"/>
      <c r="C18" s="12" t="s">
        <v>62</v>
      </c>
      <c r="D18" s="45">
        <v>260.24</v>
      </c>
    </row>
    <row r="19" spans="1:4" ht="22.7" customHeight="1">
      <c r="A19" s="12"/>
      <c r="B19" s="46"/>
      <c r="C19" s="12" t="s">
        <v>63</v>
      </c>
      <c r="D19" s="45"/>
    </row>
    <row r="20" spans="1:4" ht="22.7" customHeight="1">
      <c r="A20" s="47"/>
      <c r="B20" s="48"/>
      <c r="C20" s="12" t="s">
        <v>64</v>
      </c>
      <c r="D20" s="45"/>
    </row>
    <row r="21" spans="1:4" ht="22.7" customHeight="1">
      <c r="A21" s="47"/>
      <c r="B21" s="48"/>
      <c r="C21" s="12" t="s">
        <v>65</v>
      </c>
      <c r="D21" s="45"/>
    </row>
    <row r="22" spans="1:4" ht="22.7" customHeight="1">
      <c r="A22" s="47"/>
      <c r="B22" s="48"/>
      <c r="C22" s="12" t="s">
        <v>66</v>
      </c>
      <c r="D22" s="45"/>
    </row>
    <row r="23" spans="1:4" ht="22.7" customHeight="1">
      <c r="A23" s="47"/>
      <c r="B23" s="48"/>
      <c r="C23" s="12" t="s">
        <v>67</v>
      </c>
      <c r="D23" s="45"/>
    </row>
    <row r="24" spans="1:4" ht="22.7" customHeight="1">
      <c r="A24" s="47"/>
      <c r="B24" s="48"/>
      <c r="C24" s="12" t="s">
        <v>68</v>
      </c>
      <c r="D24" s="45"/>
    </row>
    <row r="25" spans="1:4" ht="22.7" customHeight="1">
      <c r="A25" s="12"/>
      <c r="B25" s="46"/>
      <c r="C25" s="12" t="s">
        <v>69</v>
      </c>
      <c r="D25" s="45">
        <v>64.319999999999993</v>
      </c>
    </row>
    <row r="26" spans="1:4" ht="22.7" customHeight="1">
      <c r="A26" s="12"/>
      <c r="B26" s="46"/>
      <c r="C26" s="12" t="s">
        <v>70</v>
      </c>
      <c r="D26" s="45"/>
    </row>
    <row r="27" spans="1:4" ht="22.7" customHeight="1">
      <c r="A27" s="12"/>
      <c r="B27" s="46"/>
      <c r="C27" s="12" t="s">
        <v>71</v>
      </c>
      <c r="D27" s="45"/>
    </row>
    <row r="28" spans="1:4" ht="22.7" customHeight="1">
      <c r="A28" s="47"/>
      <c r="B28" s="48"/>
      <c r="C28" s="12" t="s">
        <v>72</v>
      </c>
      <c r="D28" s="45"/>
    </row>
    <row r="29" spans="1:4" ht="22.7" customHeight="1">
      <c r="A29" s="47"/>
      <c r="B29" s="48"/>
      <c r="C29" s="12" t="s">
        <v>73</v>
      </c>
      <c r="D29" s="45"/>
    </row>
    <row r="30" spans="1:4" ht="22.7" customHeight="1">
      <c r="A30" s="47"/>
      <c r="B30" s="48"/>
      <c r="C30" s="12" t="s">
        <v>74</v>
      </c>
      <c r="D30" s="45"/>
    </row>
    <row r="31" spans="1:4" ht="22.7" customHeight="1">
      <c r="A31" s="47"/>
      <c r="B31" s="48"/>
      <c r="C31" s="12" t="s">
        <v>75</v>
      </c>
      <c r="D31" s="45"/>
    </row>
    <row r="32" spans="1:4" ht="22.7" customHeight="1">
      <c r="A32" s="47"/>
      <c r="B32" s="48"/>
      <c r="C32" s="12" t="s">
        <v>76</v>
      </c>
      <c r="D32" s="45"/>
    </row>
    <row r="33" spans="1:4" ht="22.7" customHeight="1">
      <c r="A33" s="12"/>
      <c r="B33" s="13"/>
      <c r="C33" s="12" t="s">
        <v>77</v>
      </c>
      <c r="D33" s="45"/>
    </row>
    <row r="34" spans="1:4" ht="22.7" customHeight="1">
      <c r="A34" s="12"/>
      <c r="B34" s="13"/>
      <c r="C34" s="12" t="s">
        <v>78</v>
      </c>
      <c r="D34" s="45"/>
    </row>
    <row r="35" spans="1:4" ht="22.7" customHeight="1">
      <c r="A35" s="12"/>
      <c r="B35" s="13"/>
      <c r="C35" s="12" t="s">
        <v>79</v>
      </c>
      <c r="D35" s="45"/>
    </row>
    <row r="36" spans="1:4" ht="22.7" customHeight="1">
      <c r="A36" s="12"/>
      <c r="B36" s="13"/>
      <c r="C36" s="12"/>
      <c r="D36" s="13"/>
    </row>
    <row r="37" spans="1:4" ht="22.7" customHeight="1">
      <c r="A37" s="12"/>
      <c r="B37" s="13"/>
      <c r="C37" s="12"/>
      <c r="D37" s="13"/>
    </row>
    <row r="38" spans="1:4" ht="22.7" customHeight="1">
      <c r="A38" s="12"/>
      <c r="B38" s="13"/>
      <c r="C38" s="12"/>
      <c r="D38" s="13"/>
    </row>
    <row r="39" spans="1:4" ht="22.7" customHeight="1">
      <c r="A39" s="47" t="s">
        <v>80</v>
      </c>
      <c r="B39" s="48">
        <f>B6</f>
        <v>1895.1</v>
      </c>
      <c r="C39" s="47" t="s">
        <v>81</v>
      </c>
      <c r="D39" s="48">
        <f>SUM(D6:D38)</f>
        <v>1895.1</v>
      </c>
    </row>
    <row r="40" spans="1:4" ht="22.7" customHeight="1">
      <c r="A40" s="47" t="s">
        <v>82</v>
      </c>
      <c r="B40" s="48"/>
      <c r="C40" s="47" t="s">
        <v>83</v>
      </c>
      <c r="D40" s="48"/>
    </row>
    <row r="41" spans="1:4" ht="22.7" customHeight="1">
      <c r="A41" s="12"/>
      <c r="B41" s="46"/>
      <c r="C41" s="12"/>
      <c r="D41" s="46"/>
    </row>
    <row r="42" spans="1:4" ht="22.7" customHeight="1">
      <c r="A42" s="47" t="s">
        <v>84</v>
      </c>
      <c r="B42" s="48">
        <f>B39</f>
        <v>1895.1</v>
      </c>
      <c r="C42" s="47" t="s">
        <v>85</v>
      </c>
      <c r="D42" s="48">
        <f>D39</f>
        <v>1895.1</v>
      </c>
    </row>
  </sheetData>
  <mergeCells count="4">
    <mergeCell ref="A2:D2"/>
    <mergeCell ref="A3:C3"/>
    <mergeCell ref="A4:B4"/>
    <mergeCell ref="C4:D4"/>
  </mergeCells>
  <phoneticPr fontId="17" type="noConversion"/>
  <pageMargins left="0.75" right="0.75" top="0.270000010728836" bottom="0.270000010728836" header="0" footer="0"/>
  <pageSetup paperSize="9" scale="8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B19" sqref="B19"/>
    </sheetView>
  </sheetViews>
  <sheetFormatPr defaultColWidth="10" defaultRowHeight="13.5"/>
  <cols>
    <col min="1" max="1" width="53.5" customWidth="1"/>
    <col min="2" max="2" width="32" customWidth="1"/>
  </cols>
  <sheetData>
    <row r="1" spans="1:2" ht="14.25" customHeight="1">
      <c r="A1" s="5"/>
      <c r="B1" s="5"/>
    </row>
    <row r="2" spans="1:2" ht="39.950000000000003" customHeight="1">
      <c r="A2" s="59" t="s">
        <v>86</v>
      </c>
      <c r="B2" s="59"/>
    </row>
    <row r="3" spans="1:2" ht="22.7" customHeight="1">
      <c r="A3" s="6"/>
      <c r="B3" s="20" t="s">
        <v>36</v>
      </c>
    </row>
    <row r="4" spans="1:2" ht="22.7" customHeight="1">
      <c r="A4" s="14" t="s">
        <v>39</v>
      </c>
      <c r="B4" s="14" t="s">
        <v>40</v>
      </c>
    </row>
    <row r="5" spans="1:2" ht="22.7" customHeight="1">
      <c r="A5" s="9" t="s">
        <v>41</v>
      </c>
      <c r="B5" s="42">
        <v>1895.1</v>
      </c>
    </row>
    <row r="6" spans="1:2" ht="22.7" customHeight="1">
      <c r="A6" s="9" t="s">
        <v>87</v>
      </c>
      <c r="B6" s="42">
        <v>1895.1</v>
      </c>
    </row>
    <row r="7" spans="1:2" ht="22.7" customHeight="1">
      <c r="A7" s="9" t="s">
        <v>88</v>
      </c>
      <c r="B7" s="10">
        <v>0</v>
      </c>
    </row>
    <row r="8" spans="1:2" ht="22.7" customHeight="1">
      <c r="A8" s="9" t="s">
        <v>87</v>
      </c>
      <c r="B8" s="10">
        <v>0</v>
      </c>
    </row>
    <row r="9" spans="1:2" ht="22.7" customHeight="1">
      <c r="A9" s="16" t="s">
        <v>89</v>
      </c>
      <c r="B9" s="42">
        <v>1895.1</v>
      </c>
    </row>
    <row r="10" spans="1:2" ht="22.7" customHeight="1">
      <c r="A10" s="16" t="s">
        <v>90</v>
      </c>
      <c r="B10" s="42">
        <v>1895.1</v>
      </c>
    </row>
  </sheetData>
  <mergeCells count="1">
    <mergeCell ref="A2:B2"/>
  </mergeCells>
  <phoneticPr fontId="17" type="noConversion"/>
  <pageMargins left="0.75" right="0.75" top="0.268999993801117" bottom="0.268999993801117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workbookViewId="0">
      <selection activeCell="A2" sqref="A2:E2"/>
    </sheetView>
  </sheetViews>
  <sheetFormatPr defaultColWidth="10" defaultRowHeight="13.5"/>
  <cols>
    <col min="1" max="1" width="41.25" customWidth="1"/>
    <col min="2" max="2" width="16.1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5"/>
      <c r="B1" s="5"/>
      <c r="C1" s="5"/>
      <c r="D1" s="5"/>
      <c r="E1" s="5"/>
    </row>
    <row r="2" spans="1:5" ht="39.950000000000003" customHeight="1">
      <c r="A2" s="59" t="s">
        <v>91</v>
      </c>
      <c r="B2" s="59"/>
      <c r="C2" s="59"/>
      <c r="D2" s="59"/>
      <c r="E2" s="59"/>
    </row>
    <row r="3" spans="1:5" ht="22.7" customHeight="1">
      <c r="A3" s="6"/>
      <c r="B3" s="6"/>
      <c r="C3" s="6"/>
      <c r="D3" s="6"/>
      <c r="E3" s="6" t="s">
        <v>36</v>
      </c>
    </row>
    <row r="4" spans="1:5" ht="22.7" customHeight="1">
      <c r="A4" s="8" t="s">
        <v>92</v>
      </c>
      <c r="B4" s="8" t="s">
        <v>93</v>
      </c>
      <c r="C4" s="8" t="s">
        <v>94</v>
      </c>
      <c r="D4" s="8" t="s">
        <v>95</v>
      </c>
      <c r="E4" s="8" t="s">
        <v>96</v>
      </c>
    </row>
    <row r="5" spans="1:5" ht="22.7" customHeight="1">
      <c r="A5" s="18" t="s">
        <v>97</v>
      </c>
      <c r="B5" s="40">
        <f>C5+D5</f>
        <v>1895.1</v>
      </c>
      <c r="C5" s="40">
        <f>C6+C12+C17+C21+C26+C29+C35</f>
        <v>1208.5999999999999</v>
      </c>
      <c r="D5" s="40">
        <f>D6+D12+D17+D21+D26+D29+D35</f>
        <v>686.5</v>
      </c>
      <c r="E5" s="15"/>
    </row>
    <row r="6" spans="1:5" ht="22.7" customHeight="1">
      <c r="A6" s="18" t="s">
        <v>98</v>
      </c>
      <c r="B6" s="15">
        <f>C6+D6</f>
        <v>1090.94</v>
      </c>
      <c r="C6" s="15">
        <f>C7+C9</f>
        <v>993.63</v>
      </c>
      <c r="D6" s="15">
        <f>D7+D9</f>
        <v>97.31</v>
      </c>
      <c r="E6" s="15"/>
    </row>
    <row r="7" spans="1:5" ht="22.7" customHeight="1">
      <c r="A7" s="18" t="s">
        <v>99</v>
      </c>
      <c r="B7" s="15">
        <v>2.5</v>
      </c>
      <c r="C7" s="15"/>
      <c r="D7" s="15">
        <v>2.5</v>
      </c>
      <c r="E7" s="15"/>
    </row>
    <row r="8" spans="1:5" ht="22.7" customHeight="1">
      <c r="A8" s="9" t="s">
        <v>100</v>
      </c>
      <c r="B8" s="10">
        <v>2.5</v>
      </c>
      <c r="C8" s="10"/>
      <c r="D8" s="10">
        <v>2.5</v>
      </c>
      <c r="E8" s="10"/>
    </row>
    <row r="9" spans="1:5" ht="22.7" customHeight="1">
      <c r="A9" s="18" t="s">
        <v>101</v>
      </c>
      <c r="B9" s="15">
        <f t="shared" ref="B9:B15" si="0">C9+D9</f>
        <v>1088.44</v>
      </c>
      <c r="C9" s="15">
        <f>C10+C11</f>
        <v>993.63</v>
      </c>
      <c r="D9" s="15">
        <f>D10+D11</f>
        <v>94.81</v>
      </c>
      <c r="E9" s="15"/>
    </row>
    <row r="10" spans="1:5" ht="22.7" customHeight="1">
      <c r="A10" s="9" t="s">
        <v>102</v>
      </c>
      <c r="B10" s="10">
        <f t="shared" si="0"/>
        <v>993.63</v>
      </c>
      <c r="C10" s="10">
        <v>993.63</v>
      </c>
      <c r="D10" s="10"/>
      <c r="E10" s="10"/>
    </row>
    <row r="11" spans="1:5" ht="22.7" customHeight="1">
      <c r="A11" s="9" t="s">
        <v>103</v>
      </c>
      <c r="B11" s="10">
        <f t="shared" si="0"/>
        <v>94.81</v>
      </c>
      <c r="C11" s="10"/>
      <c r="D11" s="41">
        <v>94.81</v>
      </c>
      <c r="E11" s="10"/>
    </row>
    <row r="12" spans="1:5" ht="22.7" customHeight="1">
      <c r="A12" s="18" t="s">
        <v>104</v>
      </c>
      <c r="B12" s="15">
        <f t="shared" si="0"/>
        <v>92.3</v>
      </c>
      <c r="C12" s="15">
        <f>C13+C15</f>
        <v>92.3</v>
      </c>
      <c r="D12" s="10"/>
      <c r="E12" s="15"/>
    </row>
    <row r="13" spans="1:5" ht="22.7" customHeight="1">
      <c r="A13" s="18" t="s">
        <v>105</v>
      </c>
      <c r="B13" s="15">
        <f t="shared" si="0"/>
        <v>85.77</v>
      </c>
      <c r="C13" s="15">
        <f>C14</f>
        <v>85.77</v>
      </c>
      <c r="D13" s="15"/>
      <c r="E13" s="15"/>
    </row>
    <row r="14" spans="1:5" ht="22.7" customHeight="1">
      <c r="A14" s="9" t="s">
        <v>106</v>
      </c>
      <c r="B14" s="10">
        <f t="shared" si="0"/>
        <v>85.77</v>
      </c>
      <c r="C14" s="10">
        <v>85.77</v>
      </c>
      <c r="D14" s="10"/>
      <c r="E14" s="10"/>
    </row>
    <row r="15" spans="1:5" ht="22.7" customHeight="1">
      <c r="A15" s="18" t="s">
        <v>107</v>
      </c>
      <c r="B15" s="15">
        <f t="shared" si="0"/>
        <v>6.53</v>
      </c>
      <c r="C15" s="15">
        <f>C16</f>
        <v>6.53</v>
      </c>
      <c r="D15" s="15"/>
      <c r="E15" s="15"/>
    </row>
    <row r="16" spans="1:5" ht="22.7" customHeight="1">
      <c r="A16" s="9" t="s">
        <v>108</v>
      </c>
      <c r="B16" s="10">
        <f>C16</f>
        <v>6.53</v>
      </c>
      <c r="C16" s="10">
        <v>6.53</v>
      </c>
      <c r="D16" s="10"/>
      <c r="E16" s="10"/>
    </row>
    <row r="17" spans="1:5" ht="22.7" customHeight="1">
      <c r="A17" s="18" t="s">
        <v>109</v>
      </c>
      <c r="B17" s="15">
        <f t="shared" ref="B17:B34" si="1">C17+D17</f>
        <v>58.35</v>
      </c>
      <c r="C17" s="15">
        <f>C18</f>
        <v>58.35</v>
      </c>
      <c r="D17" s="15"/>
      <c r="E17" s="15"/>
    </row>
    <row r="18" spans="1:5" ht="22.7" customHeight="1">
      <c r="A18" s="18" t="s">
        <v>110</v>
      </c>
      <c r="B18" s="15">
        <f t="shared" si="1"/>
        <v>58.35</v>
      </c>
      <c r="C18" s="15">
        <f>C19+C20</f>
        <v>58.35</v>
      </c>
      <c r="D18" s="15"/>
      <c r="E18" s="15"/>
    </row>
    <row r="19" spans="1:5" ht="22.7" customHeight="1">
      <c r="A19" s="9" t="s">
        <v>111</v>
      </c>
      <c r="B19" s="10">
        <f t="shared" si="1"/>
        <v>37.24</v>
      </c>
      <c r="C19" s="10">
        <v>37.24</v>
      </c>
      <c r="D19" s="10"/>
      <c r="E19" s="10"/>
    </row>
    <row r="20" spans="1:5" ht="22.7" customHeight="1">
      <c r="A20" s="9" t="s">
        <v>112</v>
      </c>
      <c r="B20" s="10">
        <f t="shared" si="1"/>
        <v>21.11</v>
      </c>
      <c r="C20" s="10">
        <v>21.11</v>
      </c>
      <c r="D20" s="10"/>
      <c r="E20" s="10"/>
    </row>
    <row r="21" spans="1:5" ht="22.7" customHeight="1">
      <c r="A21" s="18" t="s">
        <v>113</v>
      </c>
      <c r="B21" s="15">
        <f t="shared" si="1"/>
        <v>305.55</v>
      </c>
      <c r="C21" s="15"/>
      <c r="D21" s="15">
        <f>D22+D24</f>
        <v>305.55</v>
      </c>
      <c r="E21" s="15"/>
    </row>
    <row r="22" spans="1:5" ht="22.7" customHeight="1">
      <c r="A22" s="18" t="s">
        <v>114</v>
      </c>
      <c r="B22" s="15">
        <f t="shared" si="1"/>
        <v>291</v>
      </c>
      <c r="C22" s="15"/>
      <c r="D22" s="15">
        <f>D23</f>
        <v>291</v>
      </c>
      <c r="E22" s="15"/>
    </row>
    <row r="23" spans="1:5" ht="22.7" customHeight="1">
      <c r="A23" s="9" t="s">
        <v>115</v>
      </c>
      <c r="B23" s="10">
        <f t="shared" si="1"/>
        <v>291</v>
      </c>
      <c r="C23" s="10"/>
      <c r="D23" s="10">
        <v>291</v>
      </c>
      <c r="E23" s="10"/>
    </row>
    <row r="24" spans="1:5" ht="22.7" customHeight="1">
      <c r="A24" s="18" t="s">
        <v>116</v>
      </c>
      <c r="B24" s="15">
        <f t="shared" si="1"/>
        <v>14.55</v>
      </c>
      <c r="C24" s="15"/>
      <c r="D24" s="15">
        <f>D25</f>
        <v>14.55</v>
      </c>
      <c r="E24" s="15"/>
    </row>
    <row r="25" spans="1:5" ht="22.7" customHeight="1">
      <c r="A25" s="9" t="s">
        <v>117</v>
      </c>
      <c r="B25" s="10">
        <f t="shared" si="1"/>
        <v>14.55</v>
      </c>
      <c r="C25" s="10"/>
      <c r="D25" s="10">
        <v>14.55</v>
      </c>
      <c r="E25" s="10"/>
    </row>
    <row r="26" spans="1:5" ht="22.7" customHeight="1">
      <c r="A26" s="18" t="s">
        <v>118</v>
      </c>
      <c r="B26" s="15">
        <f t="shared" si="1"/>
        <v>23.4</v>
      </c>
      <c r="C26" s="15"/>
      <c r="D26" s="15">
        <f>D27</f>
        <v>23.4</v>
      </c>
      <c r="E26" s="15"/>
    </row>
    <row r="27" spans="1:5" ht="22.7" customHeight="1">
      <c r="A27" s="18" t="s">
        <v>119</v>
      </c>
      <c r="B27" s="15">
        <f t="shared" si="1"/>
        <v>23.4</v>
      </c>
      <c r="C27" s="15"/>
      <c r="D27" s="15">
        <f>D28</f>
        <v>23.4</v>
      </c>
      <c r="E27" s="15"/>
    </row>
    <row r="28" spans="1:5" ht="22.7" customHeight="1">
      <c r="A28" s="9" t="s">
        <v>120</v>
      </c>
      <c r="B28" s="10">
        <f t="shared" si="1"/>
        <v>23.4</v>
      </c>
      <c r="C28" s="10"/>
      <c r="D28" s="10">
        <v>23.4</v>
      </c>
      <c r="E28" s="10"/>
    </row>
    <row r="29" spans="1:5" ht="22.7" customHeight="1">
      <c r="A29" s="18" t="s">
        <v>121</v>
      </c>
      <c r="B29" s="15">
        <f t="shared" si="1"/>
        <v>260.24</v>
      </c>
      <c r="C29" s="15"/>
      <c r="D29" s="15">
        <f>D30+D32</f>
        <v>260.24</v>
      </c>
      <c r="E29" s="15"/>
    </row>
    <row r="30" spans="1:5" ht="22.7" customHeight="1">
      <c r="A30" s="18" t="s">
        <v>122</v>
      </c>
      <c r="B30" s="15">
        <f t="shared" si="1"/>
        <v>3</v>
      </c>
      <c r="C30" s="15"/>
      <c r="D30" s="15">
        <v>3</v>
      </c>
      <c r="E30" s="15"/>
    </row>
    <row r="31" spans="1:5" ht="22.7" customHeight="1">
      <c r="A31" s="9" t="s">
        <v>123</v>
      </c>
      <c r="B31" s="10">
        <f t="shared" si="1"/>
        <v>3</v>
      </c>
      <c r="C31" s="10"/>
      <c r="D31" s="10">
        <v>3</v>
      </c>
      <c r="E31" s="10"/>
    </row>
    <row r="32" spans="1:5" ht="22.7" customHeight="1">
      <c r="A32" s="18" t="s">
        <v>124</v>
      </c>
      <c r="B32" s="15">
        <f t="shared" si="1"/>
        <v>257.24</v>
      </c>
      <c r="C32" s="15"/>
      <c r="D32" s="15">
        <f>D33+D34</f>
        <v>257.24</v>
      </c>
      <c r="E32" s="15"/>
    </row>
    <row r="33" spans="1:5" ht="22.7" customHeight="1">
      <c r="A33" s="9" t="s">
        <v>125</v>
      </c>
      <c r="B33" s="10">
        <f t="shared" si="1"/>
        <v>39</v>
      </c>
      <c r="C33" s="10"/>
      <c r="D33" s="10">
        <v>39</v>
      </c>
      <c r="E33" s="10"/>
    </row>
    <row r="34" spans="1:5" ht="22.7" customHeight="1">
      <c r="A34" s="9" t="s">
        <v>126</v>
      </c>
      <c r="B34" s="10">
        <f t="shared" si="1"/>
        <v>218.24</v>
      </c>
      <c r="C34" s="10"/>
      <c r="D34" s="10">
        <v>218.24</v>
      </c>
      <c r="E34" s="10"/>
    </row>
    <row r="35" spans="1:5" ht="22.7" customHeight="1">
      <c r="A35" s="18" t="s">
        <v>127</v>
      </c>
      <c r="B35" s="15">
        <f>C35</f>
        <v>64.319999999999993</v>
      </c>
      <c r="C35" s="15">
        <f>C36</f>
        <v>64.319999999999993</v>
      </c>
      <c r="D35" s="15"/>
      <c r="E35" s="15"/>
    </row>
    <row r="36" spans="1:5" ht="22.7" customHeight="1">
      <c r="A36" s="18" t="s">
        <v>128</v>
      </c>
      <c r="B36" s="15">
        <f>C36</f>
        <v>64.319999999999993</v>
      </c>
      <c r="C36" s="15">
        <f>C37</f>
        <v>64.319999999999993</v>
      </c>
      <c r="D36" s="15"/>
      <c r="E36" s="15"/>
    </row>
    <row r="37" spans="1:5" ht="22.7" customHeight="1">
      <c r="A37" s="9" t="s">
        <v>129</v>
      </c>
      <c r="B37" s="10">
        <f>C37</f>
        <v>64.319999999999993</v>
      </c>
      <c r="C37" s="10">
        <v>64.319999999999993</v>
      </c>
      <c r="D37" s="10"/>
      <c r="E37" s="10"/>
    </row>
  </sheetData>
  <mergeCells count="1">
    <mergeCell ref="A2:E2"/>
  </mergeCells>
  <phoneticPr fontId="17" type="noConversion"/>
  <pageMargins left="0.75" right="0.75" top="0.270000010728836" bottom="0.270000010728836" header="0" footer="0"/>
  <pageSetup paperSize="9" scale="9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workbookViewId="0">
      <selection activeCell="D26" sqref="D26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5"/>
      <c r="B1" s="5"/>
      <c r="C1" s="5"/>
      <c r="D1" s="5"/>
      <c r="E1" s="5"/>
      <c r="F1" s="5"/>
      <c r="G1" s="5"/>
    </row>
    <row r="2" spans="1:7" ht="39.950000000000003" customHeight="1">
      <c r="A2" s="59" t="s">
        <v>130</v>
      </c>
      <c r="B2" s="59"/>
      <c r="C2" s="59"/>
      <c r="D2" s="59"/>
      <c r="E2" s="5"/>
      <c r="F2" s="5"/>
      <c r="G2" s="5"/>
    </row>
    <row r="3" spans="1:7" ht="22.7" customHeight="1">
      <c r="A3" s="6"/>
      <c r="B3" s="6"/>
      <c r="C3" s="62" t="s">
        <v>36</v>
      </c>
      <c r="D3" s="62"/>
      <c r="E3" s="6"/>
      <c r="F3" s="6"/>
      <c r="G3" s="6"/>
    </row>
    <row r="4" spans="1:7" ht="22.7" customHeight="1">
      <c r="A4" s="61" t="s">
        <v>37</v>
      </c>
      <c r="B4" s="61"/>
      <c r="C4" s="61" t="s">
        <v>38</v>
      </c>
      <c r="D4" s="61"/>
      <c r="E4" s="6"/>
      <c r="F4" s="6"/>
      <c r="G4" s="6"/>
    </row>
    <row r="5" spans="1:7" ht="22.7" customHeight="1">
      <c r="A5" s="14" t="s">
        <v>39</v>
      </c>
      <c r="B5" s="14" t="s">
        <v>40</v>
      </c>
      <c r="C5" s="14" t="s">
        <v>39</v>
      </c>
      <c r="D5" s="14" t="s">
        <v>97</v>
      </c>
      <c r="E5" s="6"/>
      <c r="F5" s="6"/>
      <c r="G5" s="6"/>
    </row>
    <row r="6" spans="1:7" ht="22.7" customHeight="1">
      <c r="A6" s="9" t="s">
        <v>131</v>
      </c>
      <c r="B6" s="35">
        <f>B7+B8+B9</f>
        <v>1895.1</v>
      </c>
      <c r="C6" s="9" t="s">
        <v>132</v>
      </c>
      <c r="D6" s="36">
        <v>1895.1</v>
      </c>
      <c r="E6" s="6"/>
      <c r="F6" s="6"/>
      <c r="G6" s="6"/>
    </row>
    <row r="7" spans="1:7" ht="22.7" customHeight="1">
      <c r="A7" s="9" t="s">
        <v>133</v>
      </c>
      <c r="B7" s="37">
        <v>1895.1</v>
      </c>
      <c r="C7" s="9" t="s">
        <v>134</v>
      </c>
      <c r="D7" s="37">
        <v>1090.94</v>
      </c>
      <c r="E7" s="6"/>
      <c r="F7" s="6"/>
      <c r="G7" s="6"/>
    </row>
    <row r="8" spans="1:7" ht="22.7" customHeight="1">
      <c r="A8" s="9" t="s">
        <v>135</v>
      </c>
      <c r="B8" s="37"/>
      <c r="C8" s="9" t="s">
        <v>136</v>
      </c>
      <c r="D8" s="37"/>
      <c r="E8" s="6"/>
      <c r="F8" s="6"/>
      <c r="G8" s="6"/>
    </row>
    <row r="9" spans="1:7" ht="22.7" customHeight="1">
      <c r="A9" s="9" t="s">
        <v>137</v>
      </c>
      <c r="B9" s="37"/>
      <c r="C9" s="9" t="s">
        <v>138</v>
      </c>
      <c r="D9" s="37"/>
      <c r="E9" s="6"/>
      <c r="F9" s="6"/>
      <c r="G9" s="6"/>
    </row>
    <row r="10" spans="1:7" ht="22.7" customHeight="1">
      <c r="A10" s="9"/>
      <c r="B10" s="38"/>
      <c r="C10" s="9" t="s">
        <v>139</v>
      </c>
      <c r="D10" s="37"/>
      <c r="E10" s="6"/>
      <c r="F10" s="6"/>
      <c r="G10" s="6"/>
    </row>
    <row r="11" spans="1:7" ht="22.7" customHeight="1">
      <c r="A11" s="9"/>
      <c r="B11" s="38"/>
      <c r="C11" s="9" t="s">
        <v>140</v>
      </c>
      <c r="D11" s="37"/>
      <c r="E11" s="6"/>
      <c r="F11" s="6"/>
      <c r="G11" s="6"/>
    </row>
    <row r="12" spans="1:7" ht="22.7" customHeight="1">
      <c r="A12" s="9"/>
      <c r="B12" s="38"/>
      <c r="C12" s="9" t="s">
        <v>141</v>
      </c>
      <c r="D12" s="37"/>
      <c r="E12" s="6"/>
      <c r="F12" s="6"/>
      <c r="G12" s="6"/>
    </row>
    <row r="13" spans="1:7" ht="22.7" customHeight="1">
      <c r="A13" s="18"/>
      <c r="B13" s="22"/>
      <c r="C13" s="9" t="s">
        <v>142</v>
      </c>
      <c r="D13" s="37"/>
      <c r="E13" s="6"/>
      <c r="F13" s="6"/>
      <c r="G13" s="6"/>
    </row>
    <row r="14" spans="1:7" ht="22.7" customHeight="1">
      <c r="A14" s="9"/>
      <c r="B14" s="38"/>
      <c r="C14" s="9" t="s">
        <v>143</v>
      </c>
      <c r="D14" s="37">
        <v>92.3</v>
      </c>
      <c r="E14" s="6"/>
      <c r="F14" s="6"/>
      <c r="G14" s="19"/>
    </row>
    <row r="15" spans="1:7" ht="22.7" customHeight="1">
      <c r="A15" s="9"/>
      <c r="B15" s="38"/>
      <c r="C15" s="9" t="s">
        <v>144</v>
      </c>
      <c r="D15" s="37"/>
      <c r="E15" s="6"/>
      <c r="F15" s="6"/>
      <c r="G15" s="6"/>
    </row>
    <row r="16" spans="1:7" ht="22.7" customHeight="1">
      <c r="A16" s="9"/>
      <c r="B16" s="38"/>
      <c r="C16" s="9" t="s">
        <v>145</v>
      </c>
      <c r="D16" s="37">
        <v>58.35</v>
      </c>
      <c r="E16" s="6"/>
      <c r="F16" s="6"/>
      <c r="G16" s="6"/>
    </row>
    <row r="17" spans="1:7" ht="22.7" customHeight="1">
      <c r="A17" s="9"/>
      <c r="B17" s="38"/>
      <c r="C17" s="9" t="s">
        <v>146</v>
      </c>
      <c r="D17" s="37">
        <v>305.55</v>
      </c>
      <c r="E17" s="6"/>
      <c r="F17" s="6"/>
      <c r="G17" s="6"/>
    </row>
    <row r="18" spans="1:7" ht="22.7" customHeight="1">
      <c r="A18" s="9"/>
      <c r="B18" s="38"/>
      <c r="C18" s="9" t="s">
        <v>147</v>
      </c>
      <c r="D18" s="37">
        <v>23.4</v>
      </c>
      <c r="E18" s="6"/>
      <c r="F18" s="6"/>
      <c r="G18" s="6"/>
    </row>
    <row r="19" spans="1:7" ht="22.7" customHeight="1">
      <c r="A19" s="9"/>
      <c r="B19" s="9"/>
      <c r="C19" s="9" t="s">
        <v>148</v>
      </c>
      <c r="D19" s="37">
        <v>260.24</v>
      </c>
      <c r="E19" s="6"/>
      <c r="F19" s="6"/>
      <c r="G19" s="6"/>
    </row>
    <row r="20" spans="1:7" ht="22.7" customHeight="1">
      <c r="A20" s="9"/>
      <c r="B20" s="9"/>
      <c r="C20" s="9" t="s">
        <v>149</v>
      </c>
      <c r="D20" s="37"/>
      <c r="E20" s="6"/>
      <c r="F20" s="6"/>
      <c r="G20" s="6"/>
    </row>
    <row r="21" spans="1:7" ht="22.7" customHeight="1">
      <c r="A21" s="9"/>
      <c r="B21" s="9"/>
      <c r="C21" s="9" t="s">
        <v>150</v>
      </c>
      <c r="D21" s="37"/>
      <c r="E21" s="6"/>
      <c r="F21" s="6"/>
      <c r="G21" s="6"/>
    </row>
    <row r="22" spans="1:7" ht="22.7" customHeight="1">
      <c r="A22" s="9"/>
      <c r="B22" s="9"/>
      <c r="C22" s="9" t="s">
        <v>151</v>
      </c>
      <c r="D22" s="37"/>
      <c r="E22" s="6"/>
      <c r="F22" s="6"/>
      <c r="G22" s="6"/>
    </row>
    <row r="23" spans="1:7" ht="22.7" customHeight="1">
      <c r="A23" s="9"/>
      <c r="B23" s="9"/>
      <c r="C23" s="9" t="s">
        <v>152</v>
      </c>
      <c r="D23" s="37"/>
      <c r="E23" s="6"/>
      <c r="F23" s="6"/>
      <c r="G23" s="6"/>
    </row>
    <row r="24" spans="1:7" ht="22.7" customHeight="1">
      <c r="A24" s="9"/>
      <c r="B24" s="9"/>
      <c r="C24" s="9" t="s">
        <v>153</v>
      </c>
      <c r="D24" s="37"/>
      <c r="E24" s="6"/>
      <c r="F24" s="6"/>
      <c r="G24" s="6"/>
    </row>
    <row r="25" spans="1:7" ht="22.7" customHeight="1">
      <c r="A25" s="9"/>
      <c r="B25" s="9"/>
      <c r="C25" s="9" t="s">
        <v>154</v>
      </c>
      <c r="D25" s="37"/>
      <c r="E25" s="6"/>
      <c r="F25" s="6"/>
      <c r="G25" s="6"/>
    </row>
    <row r="26" spans="1:7" ht="22.7" customHeight="1">
      <c r="A26" s="9"/>
      <c r="B26" s="9"/>
      <c r="C26" s="9" t="s">
        <v>155</v>
      </c>
      <c r="D26" s="37">
        <v>64.319999999999993</v>
      </c>
      <c r="E26" s="6"/>
      <c r="F26" s="6"/>
      <c r="G26" s="6"/>
    </row>
    <row r="27" spans="1:7" ht="22.7" customHeight="1">
      <c r="A27" s="9"/>
      <c r="B27" s="9"/>
      <c r="C27" s="9" t="s">
        <v>156</v>
      </c>
      <c r="D27" s="37"/>
      <c r="E27" s="6"/>
      <c r="F27" s="6"/>
      <c r="G27" s="6"/>
    </row>
    <row r="28" spans="1:7" ht="22.7" customHeight="1">
      <c r="A28" s="9"/>
      <c r="B28" s="9"/>
      <c r="C28" s="9" t="s">
        <v>157</v>
      </c>
      <c r="D28" s="37"/>
      <c r="E28" s="6"/>
      <c r="F28" s="6"/>
      <c r="G28" s="6"/>
    </row>
    <row r="29" spans="1:7" ht="22.7" customHeight="1">
      <c r="A29" s="9"/>
      <c r="B29" s="9"/>
      <c r="C29" s="9" t="s">
        <v>158</v>
      </c>
      <c r="D29" s="37"/>
      <c r="E29" s="6"/>
      <c r="F29" s="6"/>
      <c r="G29" s="6"/>
    </row>
    <row r="30" spans="1:7" ht="22.7" customHeight="1">
      <c r="A30" s="9"/>
      <c r="B30" s="9"/>
      <c r="C30" s="9" t="s">
        <v>159</v>
      </c>
      <c r="D30" s="37"/>
      <c r="E30" s="6"/>
      <c r="F30" s="6"/>
      <c r="G30" s="6"/>
    </row>
    <row r="31" spans="1:7" ht="22.7" customHeight="1">
      <c r="A31" s="9"/>
      <c r="B31" s="9"/>
      <c r="C31" s="9" t="s">
        <v>160</v>
      </c>
      <c r="D31" s="37"/>
      <c r="E31" s="6"/>
      <c r="F31" s="6"/>
      <c r="G31" s="6"/>
    </row>
    <row r="32" spans="1:7" ht="22.7" customHeight="1">
      <c r="A32" s="9"/>
      <c r="B32" s="9"/>
      <c r="C32" s="9" t="s">
        <v>161</v>
      </c>
      <c r="D32" s="37"/>
      <c r="E32" s="6"/>
      <c r="F32" s="6"/>
      <c r="G32" s="6"/>
    </row>
    <row r="33" spans="1:7" ht="22.7" customHeight="1">
      <c r="A33" s="9"/>
      <c r="B33" s="9"/>
      <c r="C33" s="9" t="s">
        <v>162</v>
      </c>
      <c r="D33" s="37"/>
      <c r="E33" s="6"/>
      <c r="F33" s="6"/>
      <c r="G33" s="6"/>
    </row>
    <row r="34" spans="1:7" ht="22.7" customHeight="1">
      <c r="A34" s="9"/>
      <c r="B34" s="9"/>
      <c r="C34" s="9" t="s">
        <v>163</v>
      </c>
      <c r="D34" s="37"/>
      <c r="E34" s="6"/>
      <c r="F34" s="6"/>
      <c r="G34" s="6"/>
    </row>
    <row r="35" spans="1:7" ht="22.7" customHeight="1">
      <c r="A35" s="9"/>
      <c r="B35" s="9"/>
      <c r="C35" s="9" t="s">
        <v>164</v>
      </c>
      <c r="D35" s="37"/>
      <c r="E35" s="6"/>
      <c r="F35" s="6"/>
      <c r="G35" s="6"/>
    </row>
    <row r="36" spans="1:7" ht="22.7" customHeight="1">
      <c r="A36" s="9"/>
      <c r="B36" s="9"/>
      <c r="C36" s="9" t="s">
        <v>165</v>
      </c>
      <c r="D36" s="35"/>
      <c r="E36" s="6"/>
      <c r="F36" s="6"/>
      <c r="G36" s="6"/>
    </row>
    <row r="37" spans="1:7" ht="22.7" customHeight="1">
      <c r="A37" s="14" t="s">
        <v>166</v>
      </c>
      <c r="B37" s="39">
        <f>B6</f>
        <v>1895.1</v>
      </c>
      <c r="C37" s="14" t="s">
        <v>167</v>
      </c>
      <c r="D37" s="36">
        <v>1895.1</v>
      </c>
      <c r="E37" s="19"/>
      <c r="F37" s="6"/>
      <c r="G37" s="6"/>
    </row>
  </sheetData>
  <mergeCells count="4">
    <mergeCell ref="A2:D2"/>
    <mergeCell ref="C3:D3"/>
    <mergeCell ref="A4:B4"/>
    <mergeCell ref="C4:D4"/>
  </mergeCells>
  <phoneticPr fontId="17" type="noConversion"/>
  <pageMargins left="0.75" right="0.75" top="0.270000010728836" bottom="0.270000010728836" header="0" footer="0"/>
  <pageSetup paperSize="9" scale="94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workbookViewId="0">
      <selection activeCell="A2" sqref="A2:K2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6.62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4.2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39.950000000000003" customHeight="1">
      <c r="A2" s="59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22.7" customHeight="1">
      <c r="A3" s="6"/>
      <c r="B3" s="6"/>
      <c r="C3" s="6"/>
      <c r="D3" s="6"/>
      <c r="E3" s="6"/>
      <c r="F3" s="6"/>
      <c r="G3" s="6"/>
      <c r="H3" s="6"/>
      <c r="I3" s="6"/>
      <c r="J3" s="62" t="s">
        <v>36</v>
      </c>
      <c r="K3" s="62"/>
    </row>
    <row r="4" spans="1:11" ht="22.7" customHeight="1">
      <c r="A4" s="61" t="s">
        <v>169</v>
      </c>
      <c r="B4" s="61" t="s">
        <v>97</v>
      </c>
      <c r="C4" s="61" t="s">
        <v>170</v>
      </c>
      <c r="D4" s="61"/>
      <c r="E4" s="61"/>
      <c r="F4" s="61" t="s">
        <v>171</v>
      </c>
      <c r="G4" s="61"/>
      <c r="H4" s="61"/>
      <c r="I4" s="61" t="s">
        <v>172</v>
      </c>
      <c r="J4" s="61"/>
      <c r="K4" s="61"/>
    </row>
    <row r="5" spans="1:11" ht="22.7" customHeight="1">
      <c r="A5" s="61"/>
      <c r="B5" s="61"/>
      <c r="C5" s="8" t="s">
        <v>97</v>
      </c>
      <c r="D5" s="8" t="s">
        <v>94</v>
      </c>
      <c r="E5" s="8" t="s">
        <v>95</v>
      </c>
      <c r="F5" s="8" t="s">
        <v>97</v>
      </c>
      <c r="G5" s="8" t="s">
        <v>94</v>
      </c>
      <c r="H5" s="8" t="s">
        <v>95</v>
      </c>
      <c r="I5" s="8" t="s">
        <v>97</v>
      </c>
      <c r="J5" s="8" t="s">
        <v>94</v>
      </c>
      <c r="K5" s="8" t="s">
        <v>95</v>
      </c>
    </row>
    <row r="6" spans="1:11" ht="22.7" customHeight="1">
      <c r="A6" s="18" t="s">
        <v>97</v>
      </c>
      <c r="B6" s="25">
        <f>C6</f>
        <v>1895.1</v>
      </c>
      <c r="C6" s="25">
        <f>D6+E6</f>
        <v>1895.1</v>
      </c>
      <c r="D6" s="25">
        <f>D7</f>
        <v>1208.5999999999999</v>
      </c>
      <c r="E6" s="25">
        <f>E7</f>
        <v>686.5</v>
      </c>
      <c r="F6" s="25"/>
      <c r="G6" s="25"/>
      <c r="H6" s="25"/>
      <c r="I6" s="25"/>
      <c r="J6" s="25"/>
      <c r="K6" s="25"/>
    </row>
    <row r="7" spans="1:11" ht="22.7" customHeight="1">
      <c r="A7" s="21" t="s">
        <v>173</v>
      </c>
      <c r="B7" s="25">
        <f>C7</f>
        <v>1895.1</v>
      </c>
      <c r="C7" s="25">
        <f>D7+E7</f>
        <v>1895.1</v>
      </c>
      <c r="D7" s="22">
        <f>D8</f>
        <v>1208.5999999999999</v>
      </c>
      <c r="E7" s="22">
        <f>E8</f>
        <v>686.5</v>
      </c>
      <c r="F7" s="22"/>
      <c r="G7" s="22"/>
      <c r="H7" s="22"/>
      <c r="I7" s="22"/>
      <c r="J7" s="22"/>
      <c r="K7" s="22"/>
    </row>
    <row r="8" spans="1:11" ht="22.7" customHeight="1">
      <c r="A8" s="16" t="s">
        <v>173</v>
      </c>
      <c r="B8" s="28">
        <f>C8</f>
        <v>1895.1</v>
      </c>
      <c r="C8" s="28">
        <f>D8+E8</f>
        <v>1895.1</v>
      </c>
      <c r="D8" s="22">
        <v>1208.5999999999999</v>
      </c>
      <c r="E8" s="22">
        <v>686.5</v>
      </c>
      <c r="F8" s="22"/>
      <c r="G8" s="22"/>
      <c r="H8" s="22"/>
      <c r="I8" s="22"/>
      <c r="J8" s="22"/>
      <c r="K8" s="22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17" type="noConversion"/>
  <pageMargins left="0.75" right="0.75" top="0.270000010728836" bottom="0.270000010728836" header="0" footer="0"/>
  <pageSetup paperSize="9" scale="67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8"/>
  <sheetViews>
    <sheetView workbookViewId="0">
      <selection activeCell="G14" sqref="G14"/>
    </sheetView>
  </sheetViews>
  <sheetFormatPr defaultColWidth="10" defaultRowHeight="13.5"/>
  <cols>
    <col min="1" max="1" width="17.5" customWidth="1"/>
    <col min="2" max="2" width="25.75" customWidth="1"/>
    <col min="3" max="5" width="25.625" customWidth="1"/>
  </cols>
  <sheetData>
    <row r="1" spans="1:5" ht="14.25" customHeight="1">
      <c r="A1" s="30"/>
    </row>
    <row r="2" spans="1:5" ht="36.950000000000003" customHeight="1">
      <c r="A2" s="59" t="s">
        <v>174</v>
      </c>
      <c r="B2" s="59"/>
      <c r="C2" s="59"/>
      <c r="D2" s="59"/>
      <c r="E2" s="59"/>
    </row>
    <row r="3" spans="1:5" ht="21.95" customHeight="1">
      <c r="A3" s="6"/>
      <c r="B3" s="6"/>
      <c r="C3" s="62" t="s">
        <v>36</v>
      </c>
      <c r="D3" s="62"/>
      <c r="E3" s="62"/>
    </row>
    <row r="4" spans="1:5" ht="22.7" customHeight="1">
      <c r="A4" s="61" t="s">
        <v>92</v>
      </c>
      <c r="B4" s="61"/>
      <c r="C4" s="61" t="s">
        <v>170</v>
      </c>
      <c r="D4" s="61"/>
      <c r="E4" s="61"/>
    </row>
    <row r="5" spans="1:5" ht="22.7" customHeight="1">
      <c r="A5" s="31" t="s">
        <v>175</v>
      </c>
      <c r="B5" s="31" t="s">
        <v>176</v>
      </c>
      <c r="C5" s="32" t="s">
        <v>97</v>
      </c>
      <c r="D5" s="31" t="s">
        <v>94</v>
      </c>
      <c r="E5" s="31" t="s">
        <v>95</v>
      </c>
    </row>
    <row r="6" spans="1:5" ht="22.7" customHeight="1">
      <c r="A6" s="26"/>
      <c r="B6" s="23" t="s">
        <v>97</v>
      </c>
      <c r="C6" s="33">
        <f t="shared" ref="C6:C16" si="0">D6+E6</f>
        <v>1895.1</v>
      </c>
      <c r="D6" s="34">
        <f>D7+D13+D18+D22+D27+D30+D36</f>
        <v>1208.5999999999999</v>
      </c>
      <c r="E6" s="34">
        <f>E7+E13+E18+E22+E27+E30+E36</f>
        <v>686.5</v>
      </c>
    </row>
    <row r="7" spans="1:5" ht="22.7" customHeight="1">
      <c r="A7" s="21" t="s">
        <v>177</v>
      </c>
      <c r="B7" s="18" t="s">
        <v>98</v>
      </c>
      <c r="C7" s="15">
        <f t="shared" si="0"/>
        <v>1090.94</v>
      </c>
      <c r="D7" s="15">
        <f>D8+D10</f>
        <v>993.63</v>
      </c>
      <c r="E7" s="15">
        <f>E8+E10</f>
        <v>97.31</v>
      </c>
    </row>
    <row r="8" spans="1:5" ht="22.7" customHeight="1">
      <c r="A8" s="18" t="s">
        <v>178</v>
      </c>
      <c r="B8" s="18" t="s">
        <v>99</v>
      </c>
      <c r="C8" s="15">
        <f t="shared" si="0"/>
        <v>2.5</v>
      </c>
      <c r="D8" s="15"/>
      <c r="E8" s="15">
        <f>E9</f>
        <v>2.5</v>
      </c>
    </row>
    <row r="9" spans="1:5" ht="22.7" customHeight="1">
      <c r="A9" s="9" t="s">
        <v>179</v>
      </c>
      <c r="B9" s="9" t="s">
        <v>100</v>
      </c>
      <c r="C9" s="10">
        <f t="shared" si="0"/>
        <v>2.5</v>
      </c>
      <c r="D9" s="10"/>
      <c r="E9" s="10">
        <v>2.5</v>
      </c>
    </row>
    <row r="10" spans="1:5" ht="22.7" customHeight="1">
      <c r="A10" s="18" t="s">
        <v>180</v>
      </c>
      <c r="B10" s="18" t="s">
        <v>101</v>
      </c>
      <c r="C10" s="15">
        <f t="shared" si="0"/>
        <v>1088.44</v>
      </c>
      <c r="D10" s="15">
        <f>D11+D12</f>
        <v>993.63</v>
      </c>
      <c r="E10" s="15">
        <f>E11+E12</f>
        <v>94.81</v>
      </c>
    </row>
    <row r="11" spans="1:5" ht="22.7" customHeight="1">
      <c r="A11" s="9" t="s">
        <v>181</v>
      </c>
      <c r="B11" s="9" t="s">
        <v>102</v>
      </c>
      <c r="C11" s="10">
        <f t="shared" si="0"/>
        <v>993.63</v>
      </c>
      <c r="D11" s="10">
        <v>993.63</v>
      </c>
      <c r="E11" s="10"/>
    </row>
    <row r="12" spans="1:5" ht="22.7" customHeight="1">
      <c r="A12" s="9" t="s">
        <v>182</v>
      </c>
      <c r="B12" s="9" t="s">
        <v>103</v>
      </c>
      <c r="C12" s="10">
        <f t="shared" si="0"/>
        <v>94.81</v>
      </c>
      <c r="D12" s="10"/>
      <c r="E12" s="10">
        <v>94.81</v>
      </c>
    </row>
    <row r="13" spans="1:5" ht="22.7" customHeight="1">
      <c r="A13" s="21" t="s">
        <v>183</v>
      </c>
      <c r="B13" s="18" t="s">
        <v>104</v>
      </c>
      <c r="C13" s="15">
        <f t="shared" si="0"/>
        <v>92.3</v>
      </c>
      <c r="D13" s="15">
        <f>D14+D16</f>
        <v>92.3</v>
      </c>
      <c r="E13" s="15"/>
    </row>
    <row r="14" spans="1:5" ht="22.7" customHeight="1">
      <c r="A14" s="18" t="s">
        <v>184</v>
      </c>
      <c r="B14" s="18" t="s">
        <v>105</v>
      </c>
      <c r="C14" s="15">
        <f t="shared" si="0"/>
        <v>85.77</v>
      </c>
      <c r="D14" s="15">
        <f>D15</f>
        <v>85.77</v>
      </c>
      <c r="E14" s="15"/>
    </row>
    <row r="15" spans="1:5" ht="22.7" customHeight="1">
      <c r="A15" s="9" t="s">
        <v>185</v>
      </c>
      <c r="B15" s="9" t="s">
        <v>106</v>
      </c>
      <c r="C15" s="10">
        <f t="shared" si="0"/>
        <v>85.77</v>
      </c>
      <c r="D15" s="10">
        <v>85.77</v>
      </c>
      <c r="E15" s="10"/>
    </row>
    <row r="16" spans="1:5" ht="22.7" customHeight="1">
      <c r="A16" s="18" t="s">
        <v>186</v>
      </c>
      <c r="B16" s="18" t="s">
        <v>107</v>
      </c>
      <c r="C16" s="15">
        <f t="shared" si="0"/>
        <v>6.53</v>
      </c>
      <c r="D16" s="15">
        <f>D17</f>
        <v>6.53</v>
      </c>
      <c r="E16" s="15"/>
    </row>
    <row r="17" spans="1:5" ht="22.7" customHeight="1">
      <c r="A17" s="9" t="s">
        <v>187</v>
      </c>
      <c r="B17" s="9" t="s">
        <v>108</v>
      </c>
      <c r="C17" s="10">
        <f>D17</f>
        <v>6.53</v>
      </c>
      <c r="D17" s="10">
        <v>6.53</v>
      </c>
      <c r="E17" s="10"/>
    </row>
    <row r="18" spans="1:5" ht="22.7" customHeight="1">
      <c r="A18" s="21" t="s">
        <v>188</v>
      </c>
      <c r="B18" s="18" t="s">
        <v>109</v>
      </c>
      <c r="C18" s="15">
        <f t="shared" ref="C18:C26" si="1">D18+E18</f>
        <v>58.35</v>
      </c>
      <c r="D18" s="15">
        <f>D19</f>
        <v>58.35</v>
      </c>
      <c r="E18" s="15"/>
    </row>
    <row r="19" spans="1:5" ht="22.7" customHeight="1">
      <c r="A19" s="18" t="s">
        <v>189</v>
      </c>
      <c r="B19" s="18" t="s">
        <v>110</v>
      </c>
      <c r="C19" s="15">
        <f t="shared" si="1"/>
        <v>58.35</v>
      </c>
      <c r="D19" s="15">
        <f>D20+D21</f>
        <v>58.35</v>
      </c>
      <c r="E19" s="15"/>
    </row>
    <row r="20" spans="1:5" ht="22.7" customHeight="1">
      <c r="A20" s="9" t="s">
        <v>190</v>
      </c>
      <c r="B20" s="9" t="s">
        <v>111</v>
      </c>
      <c r="C20" s="10">
        <f t="shared" si="1"/>
        <v>37.24</v>
      </c>
      <c r="D20" s="10">
        <v>37.24</v>
      </c>
      <c r="E20" s="10"/>
    </row>
    <row r="21" spans="1:5" ht="22.7" customHeight="1">
      <c r="A21" s="9" t="s">
        <v>191</v>
      </c>
      <c r="B21" s="9" t="s">
        <v>112</v>
      </c>
      <c r="C21" s="10">
        <f t="shared" si="1"/>
        <v>21.11</v>
      </c>
      <c r="D21" s="10">
        <v>21.11</v>
      </c>
      <c r="E21" s="10"/>
    </row>
    <row r="22" spans="1:5" ht="22.7" customHeight="1">
      <c r="A22" s="21" t="s">
        <v>192</v>
      </c>
      <c r="B22" s="18" t="s">
        <v>113</v>
      </c>
      <c r="C22" s="15">
        <f t="shared" si="1"/>
        <v>305.55</v>
      </c>
      <c r="D22" s="15"/>
      <c r="E22" s="15">
        <f>E23+E25</f>
        <v>305.55</v>
      </c>
    </row>
    <row r="23" spans="1:5" ht="22.7" customHeight="1">
      <c r="A23" s="18" t="s">
        <v>193</v>
      </c>
      <c r="B23" s="18" t="s">
        <v>114</v>
      </c>
      <c r="C23" s="15">
        <f t="shared" si="1"/>
        <v>291</v>
      </c>
      <c r="D23" s="15"/>
      <c r="E23" s="15">
        <f>E24</f>
        <v>291</v>
      </c>
    </row>
    <row r="24" spans="1:5" ht="22.7" customHeight="1">
      <c r="A24" s="9" t="s">
        <v>194</v>
      </c>
      <c r="B24" s="9" t="s">
        <v>115</v>
      </c>
      <c r="C24" s="10">
        <f t="shared" si="1"/>
        <v>291</v>
      </c>
      <c r="D24" s="10"/>
      <c r="E24" s="10">
        <v>291</v>
      </c>
    </row>
    <row r="25" spans="1:5" ht="22.7" customHeight="1">
      <c r="A25" s="18" t="s">
        <v>195</v>
      </c>
      <c r="B25" s="18" t="s">
        <v>116</v>
      </c>
      <c r="C25" s="15">
        <f t="shared" si="1"/>
        <v>14.55</v>
      </c>
      <c r="D25" s="15"/>
      <c r="E25" s="15">
        <f>E26</f>
        <v>14.55</v>
      </c>
    </row>
    <row r="26" spans="1:5" ht="22.7" customHeight="1">
      <c r="A26" s="9" t="s">
        <v>196</v>
      </c>
      <c r="B26" s="9" t="s">
        <v>117</v>
      </c>
      <c r="C26" s="10">
        <f t="shared" si="1"/>
        <v>14.55</v>
      </c>
      <c r="D26" s="10"/>
      <c r="E26" s="10">
        <v>14.55</v>
      </c>
    </row>
    <row r="27" spans="1:5" ht="22.7" customHeight="1">
      <c r="A27" s="21" t="s">
        <v>197</v>
      </c>
      <c r="B27" s="18" t="s">
        <v>118</v>
      </c>
      <c r="C27" s="15">
        <f>C28</f>
        <v>23.4</v>
      </c>
      <c r="D27" s="15"/>
      <c r="E27" s="15">
        <f>E28</f>
        <v>23.4</v>
      </c>
    </row>
    <row r="28" spans="1:5" ht="22.7" customHeight="1">
      <c r="A28" s="18" t="s">
        <v>198</v>
      </c>
      <c r="B28" s="18" t="s">
        <v>119</v>
      </c>
      <c r="C28" s="15">
        <f>D28+E28</f>
        <v>23.4</v>
      </c>
      <c r="D28" s="15"/>
      <c r="E28" s="15">
        <f>E29</f>
        <v>23.4</v>
      </c>
    </row>
    <row r="29" spans="1:5" ht="22.7" customHeight="1">
      <c r="A29" s="9" t="s">
        <v>199</v>
      </c>
      <c r="B29" s="9" t="s">
        <v>120</v>
      </c>
      <c r="C29" s="10">
        <f>D29+E29</f>
        <v>23.4</v>
      </c>
      <c r="D29" s="10"/>
      <c r="E29" s="10">
        <v>23.4</v>
      </c>
    </row>
    <row r="30" spans="1:5" ht="22.7" customHeight="1">
      <c r="A30" s="21" t="s">
        <v>200</v>
      </c>
      <c r="B30" s="18" t="s">
        <v>121</v>
      </c>
      <c r="C30" s="15">
        <f>C31+C33</f>
        <v>260.24</v>
      </c>
      <c r="D30" s="15"/>
      <c r="E30" s="15">
        <f>E31+E33</f>
        <v>260.24</v>
      </c>
    </row>
    <row r="31" spans="1:5" ht="22.7" customHeight="1">
      <c r="A31" s="18" t="s">
        <v>201</v>
      </c>
      <c r="B31" s="18" t="s">
        <v>122</v>
      </c>
      <c r="C31" s="15">
        <f>C32</f>
        <v>3</v>
      </c>
      <c r="D31" s="15"/>
      <c r="E31" s="15">
        <f>E32</f>
        <v>3</v>
      </c>
    </row>
    <row r="32" spans="1:5" ht="22.7" customHeight="1">
      <c r="A32" s="9" t="s">
        <v>202</v>
      </c>
      <c r="B32" s="9" t="s">
        <v>123</v>
      </c>
      <c r="C32" s="10">
        <v>3</v>
      </c>
      <c r="D32" s="10"/>
      <c r="E32" s="10">
        <v>3</v>
      </c>
    </row>
    <row r="33" spans="1:5" ht="22.7" customHeight="1">
      <c r="A33" s="18" t="s">
        <v>203</v>
      </c>
      <c r="B33" s="18" t="s">
        <v>124</v>
      </c>
      <c r="C33" s="15">
        <f>C34+C35</f>
        <v>257.24</v>
      </c>
      <c r="D33" s="15"/>
      <c r="E33" s="15">
        <v>257.24</v>
      </c>
    </row>
    <row r="34" spans="1:5" ht="22.7" customHeight="1">
      <c r="A34" s="9" t="s">
        <v>204</v>
      </c>
      <c r="B34" s="9" t="s">
        <v>125</v>
      </c>
      <c r="C34" s="10">
        <v>39</v>
      </c>
      <c r="D34" s="10"/>
      <c r="E34" s="10">
        <v>39</v>
      </c>
    </row>
    <row r="35" spans="1:5" ht="22.7" customHeight="1">
      <c r="A35" s="9" t="s">
        <v>205</v>
      </c>
      <c r="B35" s="9" t="s">
        <v>126</v>
      </c>
      <c r="C35" s="10">
        <v>218.24</v>
      </c>
      <c r="D35" s="10"/>
      <c r="E35" s="10">
        <v>218.24</v>
      </c>
    </row>
    <row r="36" spans="1:5" ht="22.7" customHeight="1">
      <c r="A36" s="21" t="s">
        <v>206</v>
      </c>
      <c r="B36" s="18" t="s">
        <v>127</v>
      </c>
      <c r="C36" s="15">
        <f>D36+E36</f>
        <v>64.319999999999993</v>
      </c>
      <c r="D36" s="15">
        <f>D37</f>
        <v>64.319999999999993</v>
      </c>
      <c r="E36" s="15"/>
    </row>
    <row r="37" spans="1:5" ht="22.7" customHeight="1">
      <c r="A37" s="18" t="s">
        <v>207</v>
      </c>
      <c r="B37" s="18" t="s">
        <v>128</v>
      </c>
      <c r="C37" s="15">
        <f>D37+E37</f>
        <v>64.319999999999993</v>
      </c>
      <c r="D37" s="15">
        <f>D38</f>
        <v>64.319999999999993</v>
      </c>
      <c r="E37" s="15"/>
    </row>
    <row r="38" spans="1:5" ht="22.7" customHeight="1">
      <c r="A38" s="9" t="s">
        <v>208</v>
      </c>
      <c r="B38" s="9" t="s">
        <v>129</v>
      </c>
      <c r="C38" s="10">
        <f>D38+E38</f>
        <v>64.319999999999993</v>
      </c>
      <c r="D38" s="10">
        <v>64.319999999999993</v>
      </c>
      <c r="E38" s="10"/>
    </row>
  </sheetData>
  <mergeCells count="4">
    <mergeCell ref="A2:E2"/>
    <mergeCell ref="C3:E3"/>
    <mergeCell ref="A4:B4"/>
    <mergeCell ref="C4:E4"/>
  </mergeCells>
  <phoneticPr fontId="17" type="noConversion"/>
  <pageMargins left="0.75" right="0.75" top="0.268999993801117" bottom="0.268999993801117" header="0" footer="0"/>
  <pageSetup paperSize="9" scale="73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5"/>
  <sheetViews>
    <sheetView workbookViewId="0">
      <selection activeCell="H12" sqref="H12"/>
    </sheetView>
  </sheetViews>
  <sheetFormatPr defaultColWidth="10" defaultRowHeight="13.5"/>
  <cols>
    <col min="1" max="1" width="13.75" customWidth="1"/>
    <col min="2" max="2" width="34.875" customWidth="1"/>
    <col min="3" max="3" width="19.625" customWidth="1"/>
    <col min="4" max="4" width="22.75" customWidth="1"/>
    <col min="5" max="5" width="21.5" customWidth="1"/>
  </cols>
  <sheetData>
    <row r="1" spans="1:5" ht="18" customHeight="1">
      <c r="A1" s="5"/>
      <c r="B1" s="5"/>
      <c r="C1" s="5"/>
      <c r="D1" s="5"/>
      <c r="E1" s="5"/>
    </row>
    <row r="2" spans="1:5" ht="39.950000000000003" customHeight="1">
      <c r="A2" s="59" t="s">
        <v>209</v>
      </c>
      <c r="B2" s="59"/>
      <c r="C2" s="59"/>
      <c r="D2" s="59"/>
      <c r="E2" s="59"/>
    </row>
    <row r="3" spans="1:5" ht="22.7" customHeight="1">
      <c r="A3" s="63"/>
      <c r="B3" s="63"/>
      <c r="C3" s="6"/>
      <c r="D3" s="6"/>
      <c r="E3" s="20" t="s">
        <v>36</v>
      </c>
    </row>
    <row r="4" spans="1:5" ht="22.7" customHeight="1">
      <c r="A4" s="61" t="s">
        <v>210</v>
      </c>
      <c r="B4" s="61"/>
      <c r="C4" s="61" t="s">
        <v>211</v>
      </c>
      <c r="D4" s="61"/>
      <c r="E4" s="61"/>
    </row>
    <row r="5" spans="1:5" ht="22.7" customHeight="1">
      <c r="A5" s="14" t="s">
        <v>175</v>
      </c>
      <c r="B5" s="14" t="s">
        <v>176</v>
      </c>
      <c r="C5" s="14" t="s">
        <v>97</v>
      </c>
      <c r="D5" s="14" t="s">
        <v>212</v>
      </c>
      <c r="E5" s="14" t="s">
        <v>213</v>
      </c>
    </row>
    <row r="6" spans="1:5" ht="22.7" customHeight="1">
      <c r="A6" s="14"/>
      <c r="B6" s="21" t="s">
        <v>97</v>
      </c>
      <c r="C6" s="22">
        <f>D6+E6</f>
        <v>1208.5999999999999</v>
      </c>
      <c r="D6" s="22">
        <f>D7+D32</f>
        <v>1043.33</v>
      </c>
      <c r="E6" s="22">
        <f>E17</f>
        <v>165.27</v>
      </c>
    </row>
    <row r="7" spans="1:5" ht="22.7" customHeight="1">
      <c r="A7" s="23" t="s">
        <v>214</v>
      </c>
      <c r="B7" s="23" t="s">
        <v>215</v>
      </c>
      <c r="C7" s="24">
        <f>D7+E7</f>
        <v>1020.17</v>
      </c>
      <c r="D7" s="25">
        <f>D8+D9+D10+D11+D12+D13+D14+D15+D16</f>
        <v>1020.17</v>
      </c>
      <c r="E7" s="25"/>
    </row>
    <row r="8" spans="1:5" ht="22.7" customHeight="1">
      <c r="A8" s="26" t="s">
        <v>216</v>
      </c>
      <c r="B8" s="26" t="s">
        <v>217</v>
      </c>
      <c r="C8" s="27">
        <f t="shared" ref="C8:C18" si="0">D8+E8</f>
        <v>259.24</v>
      </c>
      <c r="D8" s="28">
        <v>259.24</v>
      </c>
      <c r="E8" s="28"/>
    </row>
    <row r="9" spans="1:5" ht="22.7" customHeight="1">
      <c r="A9" s="26" t="s">
        <v>218</v>
      </c>
      <c r="B9" s="26" t="s">
        <v>219</v>
      </c>
      <c r="C9" s="27">
        <f t="shared" si="0"/>
        <v>236.85</v>
      </c>
      <c r="D9" s="28">
        <v>236.85</v>
      </c>
      <c r="E9" s="28"/>
    </row>
    <row r="10" spans="1:5" ht="22.7" customHeight="1">
      <c r="A10" s="26" t="s">
        <v>220</v>
      </c>
      <c r="B10" s="26" t="s">
        <v>221</v>
      </c>
      <c r="C10" s="27">
        <f t="shared" si="0"/>
        <v>204.58</v>
      </c>
      <c r="D10" s="28">
        <v>204.58</v>
      </c>
      <c r="E10" s="28"/>
    </row>
    <row r="11" spans="1:5" ht="22.7" customHeight="1">
      <c r="A11" s="26" t="s">
        <v>222</v>
      </c>
      <c r="B11" s="26" t="s">
        <v>223</v>
      </c>
      <c r="C11" s="27">
        <f t="shared" si="0"/>
        <v>107.46</v>
      </c>
      <c r="D11" s="28">
        <v>107.46</v>
      </c>
      <c r="E11" s="28"/>
    </row>
    <row r="12" spans="1:5" ht="22.7" customHeight="1">
      <c r="A12" s="26" t="s">
        <v>224</v>
      </c>
      <c r="B12" s="26" t="s">
        <v>225</v>
      </c>
      <c r="C12" s="27">
        <f t="shared" si="0"/>
        <v>85.77</v>
      </c>
      <c r="D12" s="28">
        <v>85.77</v>
      </c>
      <c r="E12" s="28"/>
    </row>
    <row r="13" spans="1:5" ht="22.7" customHeight="1">
      <c r="A13" s="26" t="s">
        <v>226</v>
      </c>
      <c r="B13" s="26" t="s">
        <v>227</v>
      </c>
      <c r="C13" s="27">
        <f t="shared" si="0"/>
        <v>34.31</v>
      </c>
      <c r="D13" s="28">
        <v>34.31</v>
      </c>
      <c r="E13" s="28"/>
    </row>
    <row r="14" spans="1:5" ht="22.7" customHeight="1">
      <c r="A14" s="26" t="s">
        <v>228</v>
      </c>
      <c r="B14" s="26" t="s">
        <v>229</v>
      </c>
      <c r="C14" s="27">
        <f t="shared" si="0"/>
        <v>21.11</v>
      </c>
      <c r="D14" s="28">
        <v>21.11</v>
      </c>
      <c r="E14" s="28"/>
    </row>
    <row r="15" spans="1:5" ht="22.7" customHeight="1">
      <c r="A15" s="26" t="s">
        <v>230</v>
      </c>
      <c r="B15" s="26" t="s">
        <v>231</v>
      </c>
      <c r="C15" s="27">
        <f t="shared" si="0"/>
        <v>6.53</v>
      </c>
      <c r="D15" s="29">
        <v>6.53</v>
      </c>
      <c r="E15" s="28"/>
    </row>
    <row r="16" spans="1:5" ht="22.7" customHeight="1">
      <c r="A16" s="26" t="s">
        <v>232</v>
      </c>
      <c r="B16" s="26" t="s">
        <v>233</v>
      </c>
      <c r="C16" s="27">
        <f t="shared" si="0"/>
        <v>64.319999999999993</v>
      </c>
      <c r="D16" s="28">
        <v>64.319999999999993</v>
      </c>
      <c r="E16" s="28"/>
    </row>
    <row r="17" spans="1:5" ht="22.7" customHeight="1">
      <c r="A17" s="23" t="s">
        <v>234</v>
      </c>
      <c r="B17" s="23" t="s">
        <v>235</v>
      </c>
      <c r="C17" s="24">
        <f t="shared" si="0"/>
        <v>165.27</v>
      </c>
      <c r="D17" s="25"/>
      <c r="E17" s="25">
        <f>E18+E19+E20+E21+E22+E23+E24+E25+E26+E27+E28+E29+E30+E31</f>
        <v>165.27</v>
      </c>
    </row>
    <row r="18" spans="1:5" ht="22.7" customHeight="1">
      <c r="A18" s="26" t="s">
        <v>236</v>
      </c>
      <c r="B18" s="26" t="s">
        <v>237</v>
      </c>
      <c r="C18" s="27">
        <f t="shared" si="0"/>
        <v>28.48</v>
      </c>
      <c r="D18" s="28"/>
      <c r="E18" s="28">
        <v>28.48</v>
      </c>
    </row>
    <row r="19" spans="1:5" ht="22.7" customHeight="1">
      <c r="A19" s="26" t="s">
        <v>238</v>
      </c>
      <c r="B19" s="26" t="s">
        <v>239</v>
      </c>
      <c r="C19" s="27">
        <f t="shared" ref="C19:C35" si="1">D19+E19</f>
        <v>4</v>
      </c>
      <c r="D19" s="28"/>
      <c r="E19" s="28">
        <v>4</v>
      </c>
    </row>
    <row r="20" spans="1:5" ht="22.7" customHeight="1">
      <c r="A20" s="26" t="s">
        <v>240</v>
      </c>
      <c r="B20" s="26" t="s">
        <v>241</v>
      </c>
      <c r="C20" s="27">
        <f t="shared" si="1"/>
        <v>0.36</v>
      </c>
      <c r="D20" s="28"/>
      <c r="E20" s="28">
        <v>0.36</v>
      </c>
    </row>
    <row r="21" spans="1:5" ht="22.7" customHeight="1">
      <c r="A21" s="26" t="s">
        <v>242</v>
      </c>
      <c r="B21" s="26" t="s">
        <v>243</v>
      </c>
      <c r="C21" s="27">
        <f t="shared" si="1"/>
        <v>12</v>
      </c>
      <c r="D21" s="28"/>
      <c r="E21" s="28">
        <v>12</v>
      </c>
    </row>
    <row r="22" spans="1:5" ht="22.7" customHeight="1">
      <c r="A22" s="26" t="s">
        <v>244</v>
      </c>
      <c r="B22" s="26" t="s">
        <v>245</v>
      </c>
      <c r="C22" s="27">
        <f t="shared" si="1"/>
        <v>7.2</v>
      </c>
      <c r="D22" s="28"/>
      <c r="E22" s="28">
        <v>7.2</v>
      </c>
    </row>
    <row r="23" spans="1:5" ht="22.7" customHeight="1">
      <c r="A23" s="26" t="s">
        <v>246</v>
      </c>
      <c r="B23" s="26" t="s">
        <v>247</v>
      </c>
      <c r="C23" s="27">
        <f t="shared" si="1"/>
        <v>41.73</v>
      </c>
      <c r="D23" s="28"/>
      <c r="E23" s="28">
        <v>41.73</v>
      </c>
    </row>
    <row r="24" spans="1:5" ht="22.7" customHeight="1">
      <c r="A24" s="26" t="s">
        <v>248</v>
      </c>
      <c r="B24" s="26" t="s">
        <v>249</v>
      </c>
      <c r="C24" s="27">
        <f t="shared" si="1"/>
        <v>5</v>
      </c>
      <c r="D24" s="28"/>
      <c r="E24" s="28">
        <v>5</v>
      </c>
    </row>
    <row r="25" spans="1:5" ht="22.7" customHeight="1">
      <c r="A25" s="26" t="s">
        <v>250</v>
      </c>
      <c r="B25" s="26" t="s">
        <v>251</v>
      </c>
      <c r="C25" s="27">
        <f t="shared" si="1"/>
        <v>4</v>
      </c>
      <c r="D25" s="28"/>
      <c r="E25" s="28">
        <v>4</v>
      </c>
    </row>
    <row r="26" spans="1:5" ht="22.7" customHeight="1">
      <c r="A26" s="26" t="s">
        <v>252</v>
      </c>
      <c r="B26" s="26" t="s">
        <v>253</v>
      </c>
      <c r="C26" s="27">
        <f t="shared" si="1"/>
        <v>4</v>
      </c>
      <c r="D26" s="28"/>
      <c r="E26" s="28">
        <v>4</v>
      </c>
    </row>
    <row r="27" spans="1:5" ht="22.7" customHeight="1">
      <c r="A27" s="26" t="s">
        <v>254</v>
      </c>
      <c r="B27" s="26" t="s">
        <v>255</v>
      </c>
      <c r="C27" s="27">
        <f t="shared" si="1"/>
        <v>6</v>
      </c>
      <c r="D27" s="28"/>
      <c r="E27" s="28">
        <v>6</v>
      </c>
    </row>
    <row r="28" spans="1:5" ht="22.7" customHeight="1">
      <c r="A28" s="26" t="s">
        <v>256</v>
      </c>
      <c r="B28" s="26" t="s">
        <v>257</v>
      </c>
      <c r="C28" s="27">
        <f t="shared" si="1"/>
        <v>15.36</v>
      </c>
      <c r="D28" s="28"/>
      <c r="E28" s="28">
        <v>15.36</v>
      </c>
    </row>
    <row r="29" spans="1:5" ht="22.7" customHeight="1">
      <c r="A29" s="26" t="s">
        <v>258</v>
      </c>
      <c r="B29" s="26" t="s">
        <v>259</v>
      </c>
      <c r="C29" s="27">
        <f t="shared" si="1"/>
        <v>10.56</v>
      </c>
      <c r="D29" s="28"/>
      <c r="E29" s="28">
        <v>10.56</v>
      </c>
    </row>
    <row r="30" spans="1:5" ht="22.7" customHeight="1">
      <c r="A30" s="26" t="s">
        <v>260</v>
      </c>
      <c r="B30" s="26" t="s">
        <v>261</v>
      </c>
      <c r="C30" s="27">
        <f t="shared" si="1"/>
        <v>6.48</v>
      </c>
      <c r="D30" s="28"/>
      <c r="E30" s="28">
        <v>6.48</v>
      </c>
    </row>
    <row r="31" spans="1:5" ht="22.7" customHeight="1">
      <c r="A31" s="26" t="s">
        <v>262</v>
      </c>
      <c r="B31" s="26" t="s">
        <v>263</v>
      </c>
      <c r="C31" s="27">
        <f t="shared" si="1"/>
        <v>20.100000000000001</v>
      </c>
      <c r="D31" s="28"/>
      <c r="E31" s="28">
        <v>20.100000000000001</v>
      </c>
    </row>
    <row r="32" spans="1:5" ht="22.7" customHeight="1">
      <c r="A32" s="23" t="s">
        <v>264</v>
      </c>
      <c r="B32" s="23" t="s">
        <v>265</v>
      </c>
      <c r="C32" s="24">
        <f t="shared" si="1"/>
        <v>23.16</v>
      </c>
      <c r="D32" s="25">
        <f>D33+D34+D35</f>
        <v>23.16</v>
      </c>
      <c r="E32" s="25"/>
    </row>
    <row r="33" spans="1:5" ht="22.7" customHeight="1">
      <c r="A33" s="26" t="s">
        <v>266</v>
      </c>
      <c r="B33" s="26" t="s">
        <v>267</v>
      </c>
      <c r="C33" s="27">
        <f t="shared" si="1"/>
        <v>20.16</v>
      </c>
      <c r="D33" s="28">
        <v>20.16</v>
      </c>
      <c r="E33" s="28"/>
    </row>
    <row r="34" spans="1:5" ht="22.7" customHeight="1">
      <c r="A34" s="26" t="s">
        <v>268</v>
      </c>
      <c r="B34" s="26" t="s">
        <v>269</v>
      </c>
      <c r="C34" s="27">
        <f t="shared" si="1"/>
        <v>2.94</v>
      </c>
      <c r="D34" s="28">
        <v>2.94</v>
      </c>
      <c r="E34" s="28"/>
    </row>
    <row r="35" spans="1:5" ht="22.7" customHeight="1">
      <c r="A35" s="26" t="s">
        <v>270</v>
      </c>
      <c r="B35" s="26" t="s">
        <v>271</v>
      </c>
      <c r="C35" s="27">
        <f t="shared" si="1"/>
        <v>0.06</v>
      </c>
      <c r="D35" s="28">
        <v>0.06</v>
      </c>
      <c r="E35" s="28"/>
    </row>
  </sheetData>
  <mergeCells count="4">
    <mergeCell ref="A2:E2"/>
    <mergeCell ref="A3:B3"/>
    <mergeCell ref="A4:B4"/>
    <mergeCell ref="C4:E4"/>
  </mergeCells>
  <phoneticPr fontId="17" type="noConversion"/>
  <pageMargins left="0.75" right="0.75" top="0.270000010728836" bottom="0.270000010728836" header="0" footer="0"/>
  <pageSetup paperSize="9" scale="7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目录</vt:lpstr>
      <vt:lpstr>部门收支总体情况表</vt:lpstr>
      <vt:lpstr>部门收入总体情况表</vt:lpstr>
      <vt:lpstr>部门支出总体情况表</vt:lpstr>
      <vt:lpstr>财政拨款收支总体情况表</vt:lpstr>
      <vt:lpstr>财政拨款支出表</vt:lpstr>
      <vt:lpstr>一般公共预算支出情况表</vt:lpstr>
      <vt:lpstr>一般公共预算基本支出表</vt:lpstr>
      <vt:lpstr>一般公共预算“三公”经费、会议费、培训费支出情况表</vt:lpstr>
      <vt:lpstr>一般公共预算机关运行经费</vt:lpstr>
      <vt:lpstr>政府性基金预算支出情况表</vt:lpstr>
      <vt:lpstr>部门管理转移支付表</vt:lpstr>
      <vt:lpstr>康乐镇2023年度政府采购预算</vt:lpstr>
      <vt:lpstr>康乐镇2023年度政府采购预算!Print_Titles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</cp:lastModifiedBy>
  <dcterms:created xsi:type="dcterms:W3CDTF">2023-03-14T11:43:00Z</dcterms:created>
  <dcterms:modified xsi:type="dcterms:W3CDTF">2023-03-16T04:04:07Z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38331A1E180B4683866DAEC29E3A32D5</vt:lpwstr>
  </property>
  <property fmtid="{D5CDD505-2E9C-101B-9397-08002B2CF9AE}" pid="3" name="KSOProductBuildVer">
    <vt:lpwstr>2052-11.1.0.12980</vt:lpwstr>
  </property>
</Properties>
</file>