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4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'3'!$A$1:$D$34</definedName>
    <definedName name="_xlnm.Print_Area" localSheetId="5">'4'!$A$1:$D$35</definedName>
    <definedName name="_xlnm.Print_Area" localSheetId="6">'5'!$A$1:$K$11</definedName>
    <definedName name="_xlnm.Print_Area" localSheetId="7">'6'!$A$1:$E$35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comments1.xml><?xml version="1.0" encoding="utf-8"?>
<comments xmlns="http://schemas.openxmlformats.org/spreadsheetml/2006/main">
  <authors>
    <author>dreamsummit</author>
  </authors>
  <commentList>
    <comment ref="C21" authorId="0">
      <text>
        <r>
          <rPr>
            <b/>
            <sz val="9"/>
            <rFont val="Tahoma"/>
            <charset val="134"/>
          </rPr>
          <t>dreamsummit: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<sst xmlns="http://schemas.openxmlformats.org/spreadsheetml/2006/main" count="422" uniqueCount="327">
  <si>
    <t>单位代码：</t>
  </si>
  <si>
    <t>单位名称：</t>
  </si>
  <si>
    <t>部门预算公开表</t>
  </si>
  <si>
    <r>
      <rPr>
        <sz val="12"/>
        <color indexed="8"/>
        <rFont val="宋体"/>
        <charset val="134"/>
      </rPr>
      <t xml:space="preserve">编制日期： </t>
    </r>
    <r>
      <rPr>
        <sz val="12"/>
        <color indexed="8"/>
        <rFont val="宋体"/>
        <charset val="134"/>
      </rPr>
      <t>2021年6月16日</t>
    </r>
  </si>
  <si>
    <t>部门领导：安建军</t>
  </si>
  <si>
    <t>财务负责人：安晓勇</t>
  </si>
  <si>
    <t xml:space="preserve">    制表人：王海燕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</si>
  <si>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</si>
  <si>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</si>
  <si>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</si>
  <si>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</si>
  <si>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</si>
  <si>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</si>
  <si>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</si>
  <si>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</si>
  <si>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</si>
  <si>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</si>
  <si>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</si>
  <si>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</si>
  <si>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</si>
  <si>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</si>
  <si>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</si>
  <si>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</si>
  <si>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</si>
  <si>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</si>
  <si>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</si>
  <si>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</si>
  <si>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</si>
  <si>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</si>
  <si>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</si>
  <si>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</si>
  <si>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</si>
  <si>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</si>
  <si>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</si>
  <si>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</si>
  <si>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</si>
  <si>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</si>
  <si>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</si>
  <si>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</si>
  <si>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</si>
  <si>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</si>
  <si>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</si>
  <si>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</si>
  <si>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</si>
  <si>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</si>
  <si>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</si>
  <si>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</si>
  <si>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</si>
  <si>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</si>
  <si>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</si>
  <si>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</si>
  <si>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</si>
  <si>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</si>
  <si>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</si>
  <si>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</si>
  <si>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</si>
  <si>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</si>
  <si>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</si>
  <si>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</si>
  <si>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</si>
  <si>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</si>
  <si>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</si>
  <si>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</si>
  <si>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</si>
  <si>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</si>
  <si>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</si>
  <si>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</si>
  <si>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</si>
  <si>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</si>
  <si>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</si>
  <si>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</si>
  <si>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</si>
  <si>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</si>
  <si>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</si>
  <si>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</si>
  <si>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</si>
  <si>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</si>
  <si>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</si>
  <si>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</si>
  <si>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</si>
  <si>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</si>
  <si>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</si>
  <si>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</si>
  <si>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</si>
  <si>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</si>
  <si>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</si>
  <si>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</si>
  <si>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</si>
  <si>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</si>
  <si>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</si>
  <si>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</si>
  <si>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</si>
  <si>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</si>
  <si>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</si>
  <si>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</si>
  <si>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政府办公厅（室）及相关机构事务</t>
  </si>
  <si>
    <t xml:space="preserve">    行政运行</t>
  </si>
  <si>
    <t xml:space="preserve">   一般行政管理事务</t>
  </si>
  <si>
    <t xml:space="preserve">   其他政协事务支出</t>
  </si>
  <si>
    <t>城乡社区支出</t>
  </si>
  <si>
    <t xml:space="preserve"> 城乡社区环境卫生</t>
  </si>
  <si>
    <t xml:space="preserve">    城乡社区环境卫生</t>
  </si>
  <si>
    <t>农林水支出</t>
  </si>
  <si>
    <t xml:space="preserve"> 农村综合改革</t>
  </si>
  <si>
    <t xml:space="preserve">   对村民委员会和村党支部的补助</t>
  </si>
  <si>
    <t xml:space="preserve">    对村级公益事业建设的补助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</si>
  <si>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</si>
  <si>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</si>
  <si>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</si>
  <si>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</si>
  <si>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</si>
  <si>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</si>
  <si>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</si>
  <si>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</si>
  <si>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</si>
  <si>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</si>
  <si>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</si>
  <si>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</si>
  <si>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</si>
  <si>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</si>
  <si>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</si>
  <si>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</si>
  <si>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</si>
  <si>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</si>
  <si>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</si>
  <si>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</si>
  <si>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</si>
  <si>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</si>
  <si>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</si>
  <si>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</si>
  <si>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</si>
  <si>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</si>
  <si>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</si>
  <si>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</si>
  <si>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</si>
  <si>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</si>
  <si>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</si>
  <si>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</si>
  <si>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</si>
  <si>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</si>
  <si>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</si>
  <si>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</si>
  <si>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</si>
  <si>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</si>
  <si>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</si>
  <si>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</si>
  <si>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</si>
  <si>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</si>
  <si>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</si>
  <si>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</si>
  <si>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</si>
  <si>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</si>
  <si>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</si>
  <si>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</si>
  <si>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</si>
  <si>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</si>
  <si>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</si>
  <si>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</si>
  <si>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</si>
  <si>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</si>
  <si>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</si>
  <si>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</si>
  <si>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</si>
  <si>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</si>
  <si>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</si>
  <si>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肃南县皇城镇人民政府</t>
  </si>
  <si>
    <t>一般公共预算支出情况表</t>
  </si>
  <si>
    <t>科目编码</t>
  </si>
  <si>
    <t>科目名称</t>
  </si>
  <si>
    <t>201</t>
  </si>
  <si>
    <t xml:space="preserve">  20103</t>
  </si>
  <si>
    <t xml:space="preserve">  政府办公厅（室）及相关机构事务</t>
  </si>
  <si>
    <t xml:space="preserve">   2010301</t>
  </si>
  <si>
    <t xml:space="preserve">   2010302</t>
  </si>
  <si>
    <t xml:space="preserve">    一般行政管理事务</t>
  </si>
  <si>
    <t xml:space="preserve">   2010299</t>
  </si>
  <si>
    <t xml:space="preserve">    其他政协事务支出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</si>
  <si>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</si>
  <si>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</si>
  <si>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</si>
  <si>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</si>
  <si>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</si>
  <si>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</si>
  <si>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</si>
  <si>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</si>
  <si>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</si>
  <si>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</si>
  <si>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</si>
  <si>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</si>
  <si>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</si>
  <si>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212</t>
  </si>
  <si>
    <t xml:space="preserve"> 21205</t>
  </si>
  <si>
    <t xml:space="preserve">  城乡社区环境卫生</t>
  </si>
  <si>
    <t xml:space="preserve">    2120501</t>
  </si>
  <si>
    <t>213</t>
  </si>
  <si>
    <t xml:space="preserve"> 21307</t>
  </si>
  <si>
    <t xml:space="preserve">  农村综合改革</t>
  </si>
  <si>
    <t xml:space="preserve">   2130705</t>
  </si>
  <si>
    <t xml:space="preserve">    对村民委员会和村党支部的补助</t>
  </si>
  <si>
    <t xml:space="preserve">   2130701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</si>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</sst>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0"/>
      <color indexed="12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1" borderId="3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9" borderId="3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18" borderId="34" applyNumberFormat="0" applyAlignment="0" applyProtection="0">
      <alignment vertical="center"/>
    </xf>
    <xf numFmtId="0" fontId="33" fillId="18" borderId="31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0"/>
    <xf numFmtId="0" fontId="1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/>
    <xf numFmtId="0" fontId="15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1" xfId="51" applyNumberFormat="1" applyFont="1" applyFill="1" applyBorder="1" applyAlignment="1" applyProtection="1">
      <alignment horizontal="left" vertical="center"/>
    </xf>
    <xf numFmtId="49" fontId="5" fillId="0" borderId="2" xfId="51" applyNumberFormat="1" applyFont="1" applyFill="1" applyBorder="1" applyAlignment="1" applyProtection="1">
      <alignment horizontal="left" vertical="center"/>
    </xf>
    <xf numFmtId="49" fontId="4" fillId="0" borderId="1" xfId="51" applyNumberFormat="1" applyFont="1" applyFill="1" applyBorder="1" applyAlignment="1" applyProtection="1">
      <alignment horizontal="left" vertical="center"/>
    </xf>
    <xf numFmtId="49" fontId="4" fillId="0" borderId="2" xfId="51" applyNumberFormat="1" applyFont="1" applyFill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2" applyFont="1" applyBorder="1" applyAlignment="1" applyProtection="1">
      <alignment horizontal="center" vertical="center"/>
    </xf>
    <xf numFmtId="179" fontId="4" fillId="0" borderId="3" xfId="53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5" fillId="0" borderId="1" xfId="51" applyNumberFormat="1" applyFont="1" applyFill="1" applyBorder="1" applyAlignment="1" applyProtection="1">
      <alignment horizontal="left" vertical="center"/>
    </xf>
    <xf numFmtId="0" fontId="4" fillId="0" borderId="1" xfId="51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9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2" xfId="51" applyFont="1" applyBorder="1" applyAlignment="1" applyProtection="1">
      <alignment vertical="center"/>
    </xf>
    <xf numFmtId="0" fontId="4" fillId="0" borderId="22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7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6" fontId="4" fillId="0" borderId="25" xfId="51" applyNumberFormat="1" applyFont="1" applyFill="1" applyBorder="1" applyAlignment="1" applyProtection="1">
      <alignment horizontal="right" vertical="center"/>
    </xf>
    <xf numFmtId="176" fontId="4" fillId="0" borderId="25" xfId="51" applyNumberFormat="1" applyFont="1" applyFill="1" applyBorder="1" applyAlignment="1" applyProtection="1">
      <alignment vertical="center"/>
    </xf>
    <xf numFmtId="176" fontId="4" fillId="0" borderId="24" xfId="51" applyNumberFormat="1" applyFont="1" applyFill="1" applyBorder="1" applyAlignment="1" applyProtection="1">
      <alignment horizontal="right" vertical="center" wrapText="1"/>
    </xf>
    <xf numFmtId="176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7" xfId="51" applyFont="1" applyFill="1" applyBorder="1" applyAlignment="1" applyProtection="1">
      <alignment vertical="center"/>
    </xf>
    <xf numFmtId="176" fontId="4" fillId="0" borderId="23" xfId="51" applyNumberFormat="1" applyFont="1" applyFill="1" applyBorder="1" applyAlignment="1" applyProtection="1">
      <alignment horizontal="right" vertical="center" wrapText="1"/>
    </xf>
    <xf numFmtId="176" fontId="4" fillId="0" borderId="23" xfId="51" applyNumberFormat="1" applyFont="1" applyFill="1" applyBorder="1" applyAlignment="1" applyProtection="1">
      <alignment vertical="center" wrapText="1"/>
    </xf>
    <xf numFmtId="176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6" fontId="4" fillId="0" borderId="25" xfId="51" applyNumberFormat="1" applyFont="1" applyBorder="1" applyAlignment="1" applyProtection="1">
      <alignment vertical="center"/>
    </xf>
    <xf numFmtId="176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6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6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/>
    <xf numFmtId="176" fontId="4" fillId="0" borderId="25" xfId="51" applyNumberFormat="1" applyFont="1" applyBorder="1" applyAlignment="1" applyProtection="1">
      <alignment horizontal="right" vertical="center" wrapText="1"/>
    </xf>
    <xf numFmtId="176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6" fontId="4" fillId="0" borderId="26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>
      <alignment horizontal="center" vertical="center"/>
    </xf>
    <xf numFmtId="176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G22" sqref="G22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7"/>
    </row>
    <row r="3" ht="18.75" customHeight="1" spans="1:10">
      <c r="A3" s="158" t="s">
        <v>0</v>
      </c>
      <c r="B3" s="159"/>
      <c r="C3" s="158"/>
      <c r="D3" s="158"/>
      <c r="E3" s="158"/>
      <c r="F3" s="158"/>
      <c r="G3" s="158"/>
      <c r="H3" s="158"/>
      <c r="I3" s="158"/>
      <c r="J3"/>
    </row>
    <row r="4" ht="16.5" customHeight="1" spans="1:10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/>
    </row>
    <row r="5" ht="14.25" customHeight="1" spans="1:10">
      <c r="A5" s="158"/>
      <c r="B5" s="158"/>
      <c r="C5" s="158"/>
      <c r="D5" s="158"/>
      <c r="E5" s="158"/>
      <c r="F5" s="158"/>
      <c r="G5" s="158"/>
      <c r="H5" s="158"/>
      <c r="I5" s="158"/>
      <c r="J5"/>
    </row>
    <row r="6" ht="14.25" customHeight="1" spans="1:10">
      <c r="A6" s="158"/>
      <c r="B6" s="158"/>
      <c r="C6" s="158"/>
      <c r="D6" s="158"/>
      <c r="E6" s="158"/>
      <c r="F6" s="158"/>
      <c r="G6" s="158"/>
      <c r="H6" s="158"/>
      <c r="I6" s="158"/>
      <c r="J6"/>
    </row>
    <row r="7" ht="14.25" customHeight="1" spans="1:10">
      <c r="A7" s="158"/>
      <c r="B7" s="158"/>
      <c r="C7" s="158"/>
      <c r="D7" s="158"/>
      <c r="E7" s="158"/>
      <c r="F7" s="158"/>
      <c r="G7" s="158"/>
      <c r="H7" s="158"/>
      <c r="I7" s="158"/>
      <c r="J7"/>
    </row>
    <row r="8" ht="14.25" customHeight="1" spans="1:10">
      <c r="A8" s="158"/>
      <c r="B8" s="158"/>
      <c r="C8" s="158"/>
      <c r="D8" s="158"/>
      <c r="E8" s="158"/>
      <c r="F8" s="158"/>
      <c r="G8" s="158"/>
      <c r="H8" s="158"/>
      <c r="I8" s="158"/>
      <c r="J8"/>
    </row>
    <row r="9" ht="33" customHeight="1" spans="1:10">
      <c r="A9" s="160" t="s">
        <v>2</v>
      </c>
      <c r="B9" s="160"/>
      <c r="C9" s="160"/>
      <c r="D9" s="160"/>
      <c r="E9" s="160"/>
      <c r="F9" s="160"/>
      <c r="G9" s="160"/>
      <c r="H9" s="160"/>
      <c r="I9" s="160"/>
      <c r="J9"/>
    </row>
    <row r="10" ht="14.25" customHeight="1" spans="1:10">
      <c r="A10" s="158"/>
      <c r="B10" s="158"/>
      <c r="C10" s="158"/>
      <c r="D10" s="158"/>
      <c r="E10" s="158"/>
      <c r="F10" s="158"/>
      <c r="G10" s="158"/>
      <c r="H10" s="158"/>
      <c r="I10" s="158"/>
      <c r="J10"/>
    </row>
    <row r="11" ht="14.25" customHeight="1" spans="1:10">
      <c r="A11" s="158"/>
      <c r="B11" s="158"/>
      <c r="C11" s="158"/>
      <c r="D11" s="158"/>
      <c r="E11" s="158"/>
      <c r="F11" s="158"/>
      <c r="G11" s="158"/>
      <c r="H11" s="158"/>
      <c r="I11" s="158"/>
      <c r="J11"/>
    </row>
    <row r="12" ht="14.25" customHeight="1" spans="1:10">
      <c r="A12" s="158"/>
      <c r="B12" s="158"/>
      <c r="C12" s="158"/>
      <c r="D12" s="158"/>
      <c r="E12" s="158"/>
      <c r="F12" s="158"/>
      <c r="G12" s="158"/>
      <c r="H12" s="158"/>
      <c r="I12" s="158"/>
      <c r="J12"/>
    </row>
    <row r="13" ht="14.25" customHeight="1" spans="1:10">
      <c r="A13" s="158"/>
      <c r="B13" s="158"/>
      <c r="C13" s="158"/>
      <c r="D13" s="158"/>
      <c r="E13" s="158"/>
      <c r="F13" s="158"/>
      <c r="G13" s="158"/>
      <c r="H13" s="158"/>
      <c r="I13" s="158"/>
      <c r="J13"/>
    </row>
    <row r="14" ht="14.25" customHeight="1" spans="1:10">
      <c r="A14" s="158"/>
      <c r="B14" s="158"/>
      <c r="C14" s="158"/>
      <c r="D14" s="158"/>
      <c r="E14" s="158"/>
      <c r="F14" s="158"/>
      <c r="G14" s="158"/>
      <c r="H14" s="158"/>
      <c r="I14" s="158"/>
      <c r="J14"/>
    </row>
    <row r="15" ht="14.25" customHeight="1" spans="1:10">
      <c r="A15" s="158"/>
      <c r="B15" s="158"/>
      <c r="C15" s="158"/>
      <c r="D15" s="158"/>
      <c r="E15" s="158"/>
      <c r="F15" s="158"/>
      <c r="G15" s="158"/>
      <c r="H15" s="158"/>
      <c r="I15" s="158"/>
      <c r="J15"/>
    </row>
    <row r="16" ht="14.25" customHeight="1" spans="1:10">
      <c r="A16" s="158"/>
      <c r="B16" s="158"/>
      <c r="C16" s="158"/>
      <c r="D16" s="158"/>
      <c r="E16" s="158"/>
      <c r="F16" s="158"/>
      <c r="G16" s="158"/>
      <c r="H16" s="158"/>
      <c r="I16" s="158"/>
      <c r="J16"/>
    </row>
    <row r="17" ht="14.25" customHeight="1" spans="1:10">
      <c r="A17" s="158"/>
      <c r="B17" s="158"/>
      <c r="C17" s="158"/>
      <c r="D17" s="158"/>
      <c r="E17" s="158"/>
      <c r="F17" s="158"/>
      <c r="G17" s="158"/>
      <c r="H17" s="158"/>
      <c r="I17" s="158"/>
      <c r="J17"/>
    </row>
    <row r="18" ht="14.25" customHeight="1" spans="1:10">
      <c r="A18" s="158"/>
      <c r="B18" s="158"/>
      <c r="C18" s="158"/>
      <c r="D18" s="158"/>
      <c r="E18" s="158"/>
      <c r="F18" s="158"/>
      <c r="G18" s="158"/>
      <c r="H18" s="158"/>
      <c r="I18" s="158"/>
      <c r="J18"/>
    </row>
    <row r="19" ht="14.25" customHeight="1" spans="1:10">
      <c r="A19" s="159" t="s">
        <v>3</v>
      </c>
      <c r="B19" s="158"/>
      <c r="C19" s="158"/>
      <c r="D19" s="158"/>
      <c r="E19" s="158"/>
      <c r="F19" s="158"/>
      <c r="G19" s="158"/>
      <c r="H19" s="158"/>
      <c r="I19" s="158"/>
      <c r="J19"/>
    </row>
    <row r="20" ht="14.25" customHeight="1" spans="1:10">
      <c r="A20" s="158"/>
      <c r="B20" s="158"/>
      <c r="C20" s="158"/>
      <c r="D20" s="158"/>
      <c r="E20" s="158"/>
      <c r="F20" s="158"/>
      <c r="G20" s="158"/>
      <c r="H20" s="158"/>
      <c r="I20" s="158"/>
      <c r="J20"/>
    </row>
    <row r="21" ht="14.25" customHeight="1" spans="1:10">
      <c r="A21" s="158"/>
      <c r="B21" s="158"/>
      <c r="C21" s="158"/>
      <c r="D21" s="158"/>
      <c r="E21" s="158"/>
      <c r="F21" s="158"/>
      <c r="G21" s="158"/>
      <c r="I21" s="158"/>
      <c r="J21"/>
    </row>
    <row r="22" ht="14.25" customHeight="1" spans="1:10">
      <c r="A22" s="158"/>
      <c r="B22" s="158" t="s">
        <v>4</v>
      </c>
      <c r="E22" s="158" t="s">
        <v>5</v>
      </c>
      <c r="G22" s="158" t="s">
        <v>6</v>
      </c>
      <c r="I22" s="158"/>
      <c r="J22"/>
    </row>
    <row r="23" ht="15.75" customHeight="1" spans="2:2">
      <c r="B23" s="158" t="s">
        <v>7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B9" sqref="B9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8" t="s">
        <v>28</v>
      </c>
    </row>
    <row r="2" ht="24.75" customHeight="1" spans="1:8">
      <c r="A2" s="4" t="s">
        <v>272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9" t="s">
        <v>161</v>
      </c>
      <c r="B4" s="40" t="s">
        <v>273</v>
      </c>
      <c r="C4" s="41"/>
      <c r="D4" s="41"/>
      <c r="E4" s="41"/>
      <c r="F4" s="42"/>
      <c r="G4" s="43" t="s">
        <v>274</v>
      </c>
      <c r="H4" s="44" t="s">
        <v>275</v>
      </c>
    </row>
    <row r="5" ht="24.75" customHeight="1" spans="1:8">
      <c r="A5" s="45"/>
      <c r="B5" s="43" t="s">
        <v>93</v>
      </c>
      <c r="C5" s="43" t="s">
        <v>276</v>
      </c>
      <c r="D5" s="43" t="s">
        <v>277</v>
      </c>
      <c r="E5" s="46" t="s">
        <v>278</v>
      </c>
      <c r="F5" s="47"/>
      <c r="G5" s="48"/>
      <c r="H5" s="49"/>
    </row>
    <row r="6" ht="24.75" customHeight="1" spans="1:8">
      <c r="A6" s="50"/>
      <c r="B6" s="51"/>
      <c r="C6" s="51"/>
      <c r="D6" s="51"/>
      <c r="E6" s="46" t="s">
        <v>279</v>
      </c>
      <c r="F6" s="46" t="s">
        <v>280</v>
      </c>
      <c r="G6" s="51"/>
      <c r="H6" s="52"/>
    </row>
    <row r="7" s="12" customFormat="1" ht="24.75" customHeight="1" spans="1:9">
      <c r="A7" s="53" t="s">
        <v>93</v>
      </c>
      <c r="B7" s="54"/>
      <c r="C7" s="54"/>
      <c r="D7" s="54"/>
      <c r="E7" s="54"/>
      <c r="F7" s="54"/>
      <c r="G7" s="54"/>
      <c r="H7" s="55"/>
      <c r="I7" s="2"/>
    </row>
    <row r="8" ht="24.75" customHeight="1" spans="1:8">
      <c r="A8" s="13" t="s">
        <v>165</v>
      </c>
      <c r="B8" s="54">
        <f>C8+D8+E8+F8</f>
        <v>4</v>
      </c>
      <c r="C8" s="54"/>
      <c r="D8" s="54">
        <v>4</v>
      </c>
      <c r="E8" s="54"/>
      <c r="F8" s="54"/>
      <c r="G8" s="54">
        <v>4</v>
      </c>
      <c r="H8" s="55">
        <v>4</v>
      </c>
    </row>
    <row r="9" ht="24.75" customHeight="1" spans="1:8">
      <c r="A9" s="13"/>
      <c r="B9" s="56"/>
      <c r="C9" s="56"/>
      <c r="D9" s="56"/>
      <c r="E9" s="56"/>
      <c r="F9" s="56"/>
      <c r="G9" s="56"/>
      <c r="H9" s="57"/>
    </row>
    <row r="10" ht="24.75" customHeight="1" spans="1:8">
      <c r="A10" s="13"/>
      <c r="B10" s="56"/>
      <c r="C10" s="56"/>
      <c r="D10" s="56"/>
      <c r="E10" s="56"/>
      <c r="F10" s="56"/>
      <c r="G10" s="56"/>
      <c r="H10" s="57"/>
    </row>
    <row r="11" ht="24.75" customHeight="1" spans="1:8">
      <c r="A11" s="13"/>
      <c r="B11" s="56"/>
      <c r="C11" s="56"/>
      <c r="D11" s="56"/>
      <c r="E11" s="56"/>
      <c r="F11" s="56"/>
      <c r="G11" s="56"/>
      <c r="H11" s="57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workbookViewId="0">
      <selection activeCell="D11" sqref="D1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281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282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f>D6+E6</f>
        <v>1073.74</v>
      </c>
      <c r="D6" s="30">
        <f>D7+D8+D9+D10+D11+D12+D13+D14+D15+D16+D17+D18+D19+D20+D21+D22+D23+D24+D25+D26+D27+D28+D29+D30+D31+D32+D33+D34+D35+D36+D37+D38+D39+D40+D41+D42+D43+D44</f>
        <v>1073.74</v>
      </c>
      <c r="E6" s="31"/>
      <c r="F6" s="2"/>
      <c r="G6" s="2"/>
    </row>
    <row r="7" ht="24.95" customHeight="1" spans="1:5">
      <c r="A7" s="32">
        <f t="shared" si="0"/>
        <v>2</v>
      </c>
      <c r="B7" s="33" t="s">
        <v>283</v>
      </c>
      <c r="C7" s="34">
        <v>235.98</v>
      </c>
      <c r="D7" s="34">
        <v>235.98</v>
      </c>
      <c r="E7" s="35"/>
    </row>
    <row r="8" ht="24.95" customHeight="1" spans="1:5">
      <c r="A8" s="32">
        <f t="shared" si="0"/>
        <v>3</v>
      </c>
      <c r="B8" s="33" t="s">
        <v>284</v>
      </c>
      <c r="C8" s="34">
        <v>330.42</v>
      </c>
      <c r="D8" s="34">
        <v>330.42</v>
      </c>
      <c r="E8" s="35"/>
    </row>
    <row r="9" ht="24.95" customHeight="1" spans="1:5">
      <c r="A9" s="32">
        <f t="shared" si="0"/>
        <v>4</v>
      </c>
      <c r="B9" s="33" t="s">
        <v>285</v>
      </c>
      <c r="C9" s="34">
        <v>9.12</v>
      </c>
      <c r="D9" s="34">
        <v>9.12</v>
      </c>
      <c r="E9" s="35"/>
    </row>
    <row r="10" ht="24.95" customHeight="1" spans="1:5">
      <c r="A10" s="32">
        <f t="shared" si="0"/>
        <v>5</v>
      </c>
      <c r="B10" s="33" t="s">
        <v>286</v>
      </c>
      <c r="C10" s="34">
        <v>84.23</v>
      </c>
      <c r="D10" s="34">
        <v>84.23</v>
      </c>
      <c r="E10" s="35"/>
    </row>
    <row r="11" ht="24.95" customHeight="1" spans="1:5">
      <c r="A11" s="32">
        <f t="shared" si="0"/>
        <v>6</v>
      </c>
      <c r="B11" s="33" t="s">
        <v>287</v>
      </c>
      <c r="C11" s="34">
        <v>40.1</v>
      </c>
      <c r="D11" s="34">
        <v>40.1</v>
      </c>
      <c r="E11" s="35"/>
    </row>
    <row r="12" ht="24.95" customHeight="1" spans="1:5">
      <c r="A12" s="32">
        <f t="shared" si="0"/>
        <v>7</v>
      </c>
      <c r="B12" s="33" t="s">
        <v>288</v>
      </c>
      <c r="C12" s="34"/>
      <c r="D12" s="34"/>
      <c r="E12" s="35"/>
    </row>
    <row r="13" ht="24.95" customHeight="1" spans="1:5">
      <c r="A13" s="32">
        <f t="shared" si="0"/>
        <v>8</v>
      </c>
      <c r="B13" s="33" t="s">
        <v>289</v>
      </c>
      <c r="C13" s="34">
        <v>6.32</v>
      </c>
      <c r="D13" s="34">
        <v>6.32</v>
      </c>
      <c r="E13" s="35"/>
    </row>
    <row r="14" ht="24.95" customHeight="1" spans="1:5">
      <c r="A14" s="32">
        <f t="shared" si="0"/>
        <v>9</v>
      </c>
      <c r="B14" s="33" t="s">
        <v>290</v>
      </c>
      <c r="C14" s="34">
        <v>63.2</v>
      </c>
      <c r="D14" s="34">
        <v>63.2</v>
      </c>
      <c r="E14" s="35"/>
    </row>
    <row r="15" ht="24.95" customHeight="1" spans="1:5">
      <c r="A15" s="32">
        <f t="shared" si="0"/>
        <v>10</v>
      </c>
      <c r="B15" s="33" t="s">
        <v>291</v>
      </c>
      <c r="C15" s="34">
        <v>28.02</v>
      </c>
      <c r="D15" s="34">
        <v>28.02</v>
      </c>
      <c r="E15" s="35"/>
    </row>
    <row r="16" ht="24.95" customHeight="1" spans="1:5">
      <c r="A16" s="32">
        <f t="shared" si="0"/>
        <v>11</v>
      </c>
      <c r="B16" s="33" t="s">
        <v>292</v>
      </c>
      <c r="C16" s="34"/>
      <c r="D16" s="34"/>
      <c r="E16" s="35"/>
    </row>
    <row r="17" ht="24.95" customHeight="1" spans="1:5">
      <c r="A17" s="32">
        <f t="shared" si="0"/>
        <v>12</v>
      </c>
      <c r="B17" s="33" t="s">
        <v>293</v>
      </c>
      <c r="C17" s="34"/>
      <c r="D17" s="34"/>
      <c r="E17" s="35"/>
    </row>
    <row r="18" ht="24.95" customHeight="1" spans="1:5">
      <c r="A18" s="32">
        <f t="shared" si="0"/>
        <v>13</v>
      </c>
      <c r="B18" s="33" t="s">
        <v>294</v>
      </c>
      <c r="C18" s="34"/>
      <c r="D18" s="34"/>
      <c r="E18" s="35"/>
    </row>
    <row r="19" ht="24.95" customHeight="1" spans="1:5">
      <c r="A19" s="32">
        <f t="shared" si="0"/>
        <v>14</v>
      </c>
      <c r="B19" s="33" t="s">
        <v>295</v>
      </c>
      <c r="C19" s="34"/>
      <c r="D19" s="34"/>
      <c r="E19" s="35"/>
    </row>
    <row r="20" ht="24.95" customHeight="1" spans="1:5">
      <c r="A20" s="32">
        <f t="shared" si="0"/>
        <v>15</v>
      </c>
      <c r="B20" s="33" t="s">
        <v>296</v>
      </c>
      <c r="C20" s="34">
        <v>6.75</v>
      </c>
      <c r="D20" s="34">
        <v>6.75</v>
      </c>
      <c r="E20" s="35"/>
    </row>
    <row r="21" ht="24.95" customHeight="1" spans="1:5">
      <c r="A21" s="32">
        <f t="shared" si="0"/>
        <v>16</v>
      </c>
      <c r="B21" s="33" t="s">
        <v>297</v>
      </c>
      <c r="C21" s="34">
        <v>4.61</v>
      </c>
      <c r="D21" s="34">
        <v>4.61</v>
      </c>
      <c r="E21" s="35"/>
    </row>
    <row r="22" ht="24.95" customHeight="1" spans="1:5">
      <c r="A22" s="32">
        <f t="shared" si="0"/>
        <v>17</v>
      </c>
      <c r="B22" s="33" t="s">
        <v>298</v>
      </c>
      <c r="C22" s="34">
        <v>62.65</v>
      </c>
      <c r="D22" s="34">
        <v>62.65</v>
      </c>
      <c r="E22" s="35"/>
    </row>
    <row r="23" ht="24.95" customHeight="1" spans="1:5">
      <c r="A23" s="32">
        <f t="shared" si="0"/>
        <v>18</v>
      </c>
      <c r="B23" s="33" t="s">
        <v>299</v>
      </c>
      <c r="C23" s="34">
        <v>20.22</v>
      </c>
      <c r="D23" s="34">
        <v>20.22</v>
      </c>
      <c r="E23" s="35"/>
    </row>
    <row r="24" ht="24.95" customHeight="1" spans="1:5">
      <c r="A24" s="32">
        <f t="shared" si="0"/>
        <v>19</v>
      </c>
      <c r="B24" s="33" t="s">
        <v>276</v>
      </c>
      <c r="C24" s="34"/>
      <c r="D24" s="34"/>
      <c r="E24" s="35"/>
    </row>
    <row r="25" ht="24.95" customHeight="1" spans="1:5">
      <c r="A25" s="32">
        <f t="shared" si="0"/>
        <v>20</v>
      </c>
      <c r="B25" s="33" t="s">
        <v>300</v>
      </c>
      <c r="C25" s="34">
        <v>25</v>
      </c>
      <c r="D25" s="34">
        <v>25</v>
      </c>
      <c r="E25" s="35"/>
    </row>
    <row r="26" ht="24.95" customHeight="1" spans="1:5">
      <c r="A26" s="32">
        <f t="shared" si="0"/>
        <v>21</v>
      </c>
      <c r="B26" s="33" t="s">
        <v>301</v>
      </c>
      <c r="C26" s="34"/>
      <c r="D26" s="34"/>
      <c r="E26" s="35"/>
    </row>
    <row r="27" ht="24.95" customHeight="1" spans="1:5">
      <c r="A27" s="32">
        <f t="shared" si="0"/>
        <v>22</v>
      </c>
      <c r="B27" s="33" t="s">
        <v>274</v>
      </c>
      <c r="C27" s="34">
        <v>4</v>
      </c>
      <c r="D27" s="34">
        <v>4</v>
      </c>
      <c r="E27" s="35"/>
    </row>
    <row r="28" ht="24.95" customHeight="1" spans="1:5">
      <c r="A28" s="32">
        <f t="shared" si="0"/>
        <v>23</v>
      </c>
      <c r="B28" s="33" t="s">
        <v>275</v>
      </c>
      <c r="C28" s="34">
        <v>4</v>
      </c>
      <c r="D28" s="34">
        <v>4</v>
      </c>
      <c r="E28" s="35"/>
    </row>
    <row r="29" ht="24.95" customHeight="1" spans="1:5">
      <c r="A29" s="32">
        <f t="shared" si="0"/>
        <v>24</v>
      </c>
      <c r="B29" s="33" t="s">
        <v>277</v>
      </c>
      <c r="C29" s="34">
        <v>4</v>
      </c>
      <c r="D29" s="34">
        <v>4</v>
      </c>
      <c r="E29" s="35"/>
    </row>
    <row r="30" ht="24.95" customHeight="1" spans="1:5">
      <c r="A30" s="32">
        <f t="shared" si="0"/>
        <v>25</v>
      </c>
      <c r="B30" s="33" t="s">
        <v>302</v>
      </c>
      <c r="C30" s="34"/>
      <c r="D30" s="34"/>
      <c r="E30" s="35"/>
    </row>
    <row r="31" ht="24.95" customHeight="1" spans="1:5">
      <c r="A31" s="32">
        <f t="shared" si="0"/>
        <v>26</v>
      </c>
      <c r="B31" s="33" t="s">
        <v>303</v>
      </c>
      <c r="C31" s="34"/>
      <c r="D31" s="34"/>
      <c r="E31" s="35"/>
    </row>
    <row r="32" ht="24.95" customHeight="1" spans="1:5">
      <c r="A32" s="32">
        <f t="shared" si="0"/>
        <v>27</v>
      </c>
      <c r="B32" s="33" t="s">
        <v>304</v>
      </c>
      <c r="C32" s="34">
        <v>10.53</v>
      </c>
      <c r="D32" s="34">
        <v>10.53</v>
      </c>
      <c r="E32" s="35"/>
    </row>
    <row r="33" ht="24.95" customHeight="1" spans="1:5">
      <c r="A33" s="32">
        <f t="shared" si="0"/>
        <v>28</v>
      </c>
      <c r="B33" s="33" t="s">
        <v>305</v>
      </c>
      <c r="C33" s="34">
        <v>5.89</v>
      </c>
      <c r="D33" s="34">
        <v>5.89</v>
      </c>
      <c r="E33" s="35"/>
    </row>
    <row r="34" ht="24.95" customHeight="1" spans="1:5">
      <c r="A34" s="32">
        <f t="shared" si="0"/>
        <v>29</v>
      </c>
      <c r="B34" s="33" t="s">
        <v>306</v>
      </c>
      <c r="C34" s="34"/>
      <c r="D34" s="34"/>
      <c r="E34" s="35"/>
    </row>
    <row r="35" ht="24.95" customHeight="1" spans="1:5">
      <c r="A35" s="32">
        <f t="shared" si="0"/>
        <v>30</v>
      </c>
      <c r="B35" s="33" t="s">
        <v>307</v>
      </c>
      <c r="C35" s="34">
        <v>25.92</v>
      </c>
      <c r="D35" s="34">
        <v>25.92</v>
      </c>
      <c r="E35" s="35"/>
    </row>
    <row r="36" ht="24.95" customHeight="1" spans="1:5">
      <c r="A36" s="32">
        <f t="shared" si="0"/>
        <v>31</v>
      </c>
      <c r="B36" s="33" t="s">
        <v>308</v>
      </c>
      <c r="C36" s="34"/>
      <c r="D36" s="34"/>
      <c r="E36" s="35"/>
    </row>
    <row r="37" ht="24.95" customHeight="1" spans="1:5">
      <c r="A37" s="32">
        <f t="shared" si="0"/>
        <v>32</v>
      </c>
      <c r="B37" s="33" t="s">
        <v>309</v>
      </c>
      <c r="C37" s="34">
        <v>12.66</v>
      </c>
      <c r="D37" s="34">
        <v>12.66</v>
      </c>
      <c r="E37" s="35"/>
    </row>
    <row r="38" ht="24.95" customHeight="1" spans="1:5">
      <c r="A38" s="32">
        <f t="shared" si="0"/>
        <v>33</v>
      </c>
      <c r="B38" s="33" t="s">
        <v>310</v>
      </c>
      <c r="C38" s="34"/>
      <c r="D38" s="34"/>
      <c r="E38" s="35"/>
    </row>
    <row r="39" ht="24.95" customHeight="1" spans="1:5">
      <c r="A39" s="32">
        <f t="shared" si="0"/>
        <v>34</v>
      </c>
      <c r="B39" s="33" t="s">
        <v>311</v>
      </c>
      <c r="C39" s="34">
        <v>89.88</v>
      </c>
      <c r="D39" s="34">
        <v>89.88</v>
      </c>
      <c r="E39" s="35"/>
    </row>
    <row r="40" ht="24.95" customHeight="1" spans="1:5">
      <c r="A40" s="32">
        <f t="shared" si="0"/>
        <v>35</v>
      </c>
      <c r="B40" s="33" t="s">
        <v>312</v>
      </c>
      <c r="C40" s="34"/>
      <c r="D40" s="34"/>
      <c r="E40" s="35"/>
    </row>
    <row r="41" ht="24.95" customHeight="1" spans="1:5">
      <c r="A41" s="32">
        <f t="shared" si="0"/>
        <v>36</v>
      </c>
      <c r="B41" s="33" t="s">
        <v>313</v>
      </c>
      <c r="C41" s="34">
        <v>0.24</v>
      </c>
      <c r="D41" s="34">
        <v>0.24</v>
      </c>
      <c r="E41" s="35"/>
    </row>
    <row r="42" ht="24.95" customHeight="1" spans="1:5">
      <c r="A42" s="32">
        <f t="shared" si="0"/>
        <v>37</v>
      </c>
      <c r="B42" s="33" t="s">
        <v>314</v>
      </c>
      <c r="C42" s="34"/>
      <c r="D42" s="34"/>
      <c r="E42" s="35"/>
    </row>
    <row r="43" ht="24.95" customHeight="1" spans="1:5">
      <c r="A43" s="32">
        <f t="shared" si="0"/>
        <v>38</v>
      </c>
      <c r="B43" s="33" t="s">
        <v>315</v>
      </c>
      <c r="C43" s="34"/>
      <c r="D43" s="34"/>
      <c r="E43" s="35"/>
    </row>
    <row r="44" ht="24.95" customHeight="1" spans="1:5">
      <c r="A44" s="32">
        <f t="shared" si="0"/>
        <v>39</v>
      </c>
      <c r="B44" s="33" t="s">
        <v>316</v>
      </c>
      <c r="C44" s="34"/>
      <c r="D44" s="34"/>
      <c r="E44" s="35"/>
    </row>
    <row r="45" customHeight="1" spans="1:7">
      <c r="A45" s="36"/>
      <c r="B45" s="36"/>
      <c r="C45" s="36"/>
      <c r="D45" s="36"/>
      <c r="E45" s="36"/>
      <c r="F45"/>
      <c r="G45"/>
    </row>
    <row r="46" ht="27.75" customHeight="1" spans="1:7">
      <c r="A46" s="37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317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318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topLeftCell="A13" workbookViewId="0">
      <selection activeCell="E17" sqref="E17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319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161</v>
      </c>
      <c r="B4" s="7" t="s">
        <v>93</v>
      </c>
      <c r="C4" s="7" t="s">
        <v>320</v>
      </c>
      <c r="D4" s="7" t="s">
        <v>321</v>
      </c>
      <c r="E4" s="8" t="s">
        <v>322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323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324</v>
      </c>
      <c r="B8" s="10"/>
      <c r="C8" s="10"/>
      <c r="D8" s="10">
        <v>0</v>
      </c>
      <c r="E8" s="11">
        <v>0</v>
      </c>
    </row>
    <row r="9" ht="24.75" customHeight="1" spans="1:5">
      <c r="A9" s="9" t="s">
        <v>325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326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G18" sqref="G18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6"/>
      <c r="C3"/>
      <c r="D3"/>
    </row>
    <row r="4" ht="24.75" customHeight="1" spans="2:4">
      <c r="B4" s="147" t="s">
        <v>9</v>
      </c>
      <c r="C4" s="148" t="s">
        <v>10</v>
      </c>
      <c r="D4"/>
    </row>
    <row r="5" ht="24.75" customHeight="1" spans="2:4">
      <c r="B5" s="149" t="s">
        <v>11</v>
      </c>
      <c r="C5" s="150"/>
      <c r="D5"/>
    </row>
    <row r="6" ht="24.75" customHeight="1" spans="2:4">
      <c r="B6" s="149" t="s">
        <v>12</v>
      </c>
      <c r="C6" s="150" t="s">
        <v>13</v>
      </c>
      <c r="D6"/>
    </row>
    <row r="7" ht="24.75" customHeight="1" spans="2:4">
      <c r="B7" s="149" t="s">
        <v>14</v>
      </c>
      <c r="C7" s="150" t="s">
        <v>15</v>
      </c>
      <c r="D7"/>
    </row>
    <row r="8" ht="24.75" customHeight="1" spans="2:4">
      <c r="B8" s="149" t="s">
        <v>16</v>
      </c>
      <c r="C8" s="150"/>
      <c r="D8"/>
    </row>
    <row r="9" ht="24.75" customHeight="1" spans="2:4">
      <c r="B9" s="149" t="s">
        <v>17</v>
      </c>
      <c r="C9" s="150" t="s">
        <v>18</v>
      </c>
      <c r="D9"/>
    </row>
    <row r="10" ht="24.75" customHeight="1" spans="2:4">
      <c r="B10" s="149" t="s">
        <v>19</v>
      </c>
      <c r="C10" s="150" t="s">
        <v>20</v>
      </c>
      <c r="D10"/>
    </row>
    <row r="11" ht="24.75" customHeight="1" spans="2:4">
      <c r="B11" s="151" t="s">
        <v>21</v>
      </c>
      <c r="C11" s="150" t="s">
        <v>22</v>
      </c>
      <c r="D11"/>
    </row>
    <row r="12" ht="24.75" customHeight="1" spans="2:4">
      <c r="B12" s="152" t="s">
        <v>23</v>
      </c>
      <c r="C12" s="153" t="s">
        <v>24</v>
      </c>
      <c r="D12"/>
    </row>
    <row r="13" ht="24.75" customHeight="1" spans="2:4">
      <c r="B13" s="152" t="s">
        <v>25</v>
      </c>
      <c r="C13" s="154"/>
      <c r="D13"/>
    </row>
    <row r="14" ht="24.75" customHeight="1" spans="2:4">
      <c r="B14" s="152" t="s">
        <v>26</v>
      </c>
      <c r="C14" s="154"/>
      <c r="D14"/>
    </row>
    <row r="15" ht="24.75" customHeight="1" spans="2:4">
      <c r="B15" s="155" t="s">
        <v>27</v>
      </c>
      <c r="C15" s="15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3" workbookViewId="0">
      <selection activeCell="I44" sqref="I44"/>
    </sheetView>
  </sheetViews>
  <sheetFormatPr defaultColWidth="9.14285714285714" defaultRowHeight="12.75" customHeight="1" outlineLevelCol="3"/>
  <cols>
    <col min="1" max="1" width="29.7142857142857" style="109" customWidth="1"/>
    <col min="2" max="2" width="17.5714285714286" style="109" customWidth="1"/>
    <col min="3" max="3" width="28.5714285714286" style="109" customWidth="1"/>
    <col min="4" max="4" width="15.5714285714286" style="109" customWidth="1"/>
    <col min="5" max="16384" width="9.14285714285714" style="110"/>
  </cols>
  <sheetData>
    <row r="1" ht="24.75" customHeight="1" spans="1:1">
      <c r="A1" s="111" t="s">
        <v>28</v>
      </c>
    </row>
    <row r="2" ht="24.75" customHeight="1" spans="1:4">
      <c r="A2" s="112" t="s">
        <v>29</v>
      </c>
      <c r="B2" s="112"/>
      <c r="C2" s="112"/>
      <c r="D2" s="112"/>
    </row>
    <row r="3" ht="24.75" customHeight="1" spans="1:4">
      <c r="A3" s="113"/>
      <c r="B3" s="114"/>
      <c r="C3" s="115"/>
      <c r="D3" s="116" t="s">
        <v>30</v>
      </c>
    </row>
    <row r="4" ht="24.75" customHeight="1" spans="1:4">
      <c r="A4" s="117" t="s">
        <v>31</v>
      </c>
      <c r="B4" s="118"/>
      <c r="C4" s="118" t="s">
        <v>32</v>
      </c>
      <c r="D4" s="119"/>
    </row>
    <row r="5" ht="24.75" customHeight="1" spans="1:4">
      <c r="A5" s="117" t="s">
        <v>33</v>
      </c>
      <c r="B5" s="118" t="s">
        <v>34</v>
      </c>
      <c r="C5" s="118" t="s">
        <v>33</v>
      </c>
      <c r="D5" s="119" t="s">
        <v>34</v>
      </c>
    </row>
    <row r="6" s="108" customFormat="1" ht="24.75" customHeight="1" spans="1:4">
      <c r="A6" s="120" t="s">
        <v>35</v>
      </c>
      <c r="B6" s="121">
        <v>1588.910685</v>
      </c>
      <c r="C6" s="122" t="s">
        <v>36</v>
      </c>
      <c r="D6" s="123">
        <v>947.395148</v>
      </c>
    </row>
    <row r="7" s="108" customFormat="1" ht="24.75" customHeight="1" spans="1:4">
      <c r="A7" s="120" t="s">
        <v>37</v>
      </c>
      <c r="B7" s="124">
        <v>0</v>
      </c>
      <c r="C7" s="122" t="s">
        <v>38</v>
      </c>
      <c r="D7" s="123"/>
    </row>
    <row r="8" s="108" customFormat="1" ht="24.75" customHeight="1" spans="1:4">
      <c r="A8" s="125" t="s">
        <v>39</v>
      </c>
      <c r="B8" s="124">
        <v>0</v>
      </c>
      <c r="C8" s="122" t="s">
        <v>40</v>
      </c>
      <c r="D8" s="123"/>
    </row>
    <row r="9" s="108" customFormat="1" ht="24.75" customHeight="1" spans="1:4">
      <c r="A9" s="120" t="s">
        <v>41</v>
      </c>
      <c r="B9" s="124">
        <v>0</v>
      </c>
      <c r="C9" s="122" t="s">
        <v>42</v>
      </c>
      <c r="D9" s="123"/>
    </row>
    <row r="10" s="108" customFormat="1" ht="24.75" customHeight="1" spans="1:4">
      <c r="A10" s="120" t="s">
        <v>43</v>
      </c>
      <c r="B10" s="124">
        <v>0</v>
      </c>
      <c r="C10" s="122" t="s">
        <v>44</v>
      </c>
      <c r="D10" s="123"/>
    </row>
    <row r="11" s="108" customFormat="1" ht="24.75" customHeight="1" spans="1:4">
      <c r="A11" s="125" t="s">
        <v>45</v>
      </c>
      <c r="B11" s="124">
        <v>0</v>
      </c>
      <c r="C11" s="122" t="s">
        <v>46</v>
      </c>
      <c r="D11" s="126"/>
    </row>
    <row r="12" s="108" customFormat="1" ht="24.75" customHeight="1" spans="1:4">
      <c r="A12" s="125" t="s">
        <v>47</v>
      </c>
      <c r="B12" s="124">
        <v>0</v>
      </c>
      <c r="C12" s="122" t="s">
        <v>48</v>
      </c>
      <c r="D12" s="127"/>
    </row>
    <row r="13" s="108" customFormat="1" ht="24.75" customHeight="1" spans="1:4">
      <c r="A13" s="120" t="s">
        <v>49</v>
      </c>
      <c r="B13" s="124">
        <v>0</v>
      </c>
      <c r="C13" s="122" t="s">
        <v>50</v>
      </c>
      <c r="D13" s="128">
        <v>90.548093</v>
      </c>
    </row>
    <row r="14" s="108" customFormat="1" ht="24.75" customHeight="1" spans="1:4">
      <c r="A14" s="120" t="s">
        <v>51</v>
      </c>
      <c r="B14" s="124">
        <v>0</v>
      </c>
      <c r="C14" s="122" t="s">
        <v>52</v>
      </c>
      <c r="D14" s="128"/>
    </row>
    <row r="15" s="108" customFormat="1" ht="24.75" customHeight="1" spans="1:4">
      <c r="A15" s="125"/>
      <c r="B15" s="122"/>
      <c r="C15" s="122" t="s">
        <v>53</v>
      </c>
      <c r="D15" s="128">
        <v>40.128756</v>
      </c>
    </row>
    <row r="16" s="108" customFormat="1" ht="24.75" customHeight="1" spans="1:4">
      <c r="A16" s="125"/>
      <c r="B16" s="122"/>
      <c r="C16" s="122" t="s">
        <v>54</v>
      </c>
      <c r="D16" s="128"/>
    </row>
    <row r="17" s="108" customFormat="1" ht="24.75" customHeight="1" spans="1:4">
      <c r="A17" s="120"/>
      <c r="B17" s="122"/>
      <c r="C17" s="122" t="s">
        <v>55</v>
      </c>
      <c r="D17" s="128">
        <v>34.2</v>
      </c>
    </row>
    <row r="18" s="108" customFormat="1" ht="24.75" customHeight="1" spans="1:4">
      <c r="A18" s="120"/>
      <c r="B18" s="122"/>
      <c r="C18" s="122" t="s">
        <v>56</v>
      </c>
      <c r="D18" s="128">
        <v>413.4656</v>
      </c>
    </row>
    <row r="19" s="108" customFormat="1" ht="24.75" customHeight="1" spans="1:4">
      <c r="A19" s="120"/>
      <c r="B19" s="122"/>
      <c r="C19" s="122" t="s">
        <v>57</v>
      </c>
      <c r="D19" s="128"/>
    </row>
    <row r="20" s="108" customFormat="1" ht="24.75" customHeight="1" spans="1:4">
      <c r="A20" s="120"/>
      <c r="B20" s="122"/>
      <c r="C20" s="122" t="s">
        <v>58</v>
      </c>
      <c r="D20" s="128">
        <v>0</v>
      </c>
    </row>
    <row r="21" s="108" customFormat="1" ht="24.75" customHeight="1" spans="1:4">
      <c r="A21" s="120"/>
      <c r="B21" s="122"/>
      <c r="C21" s="122" t="s">
        <v>59</v>
      </c>
      <c r="D21" s="128">
        <v>0</v>
      </c>
    </row>
    <row r="22" s="108" customFormat="1" ht="24.75" customHeight="1" spans="1:4">
      <c r="A22" s="120"/>
      <c r="B22" s="122"/>
      <c r="C22" s="122" t="s">
        <v>60</v>
      </c>
      <c r="D22" s="128">
        <v>0</v>
      </c>
    </row>
    <row r="23" s="108" customFormat="1" ht="24.75" customHeight="1" spans="1:4">
      <c r="A23" s="120"/>
      <c r="B23" s="122"/>
      <c r="C23" s="122" t="s">
        <v>61</v>
      </c>
      <c r="D23" s="128">
        <v>0</v>
      </c>
    </row>
    <row r="24" s="108" customFormat="1" ht="24.75" customHeight="1" spans="1:4">
      <c r="A24" s="120"/>
      <c r="B24" s="122"/>
      <c r="C24" s="122" t="s">
        <v>62</v>
      </c>
      <c r="D24" s="128">
        <v>0</v>
      </c>
    </row>
    <row r="25" s="108" customFormat="1" ht="24.75" customHeight="1" spans="1:4">
      <c r="A25" s="120"/>
      <c r="B25" s="122"/>
      <c r="C25" s="122" t="s">
        <v>63</v>
      </c>
      <c r="D25" s="128">
        <v>63.173088</v>
      </c>
    </row>
    <row r="26" s="108" customFormat="1" ht="24.75" customHeight="1" spans="1:4">
      <c r="A26" s="120"/>
      <c r="B26" s="122"/>
      <c r="C26" s="122" t="s">
        <v>64</v>
      </c>
      <c r="D26" s="128"/>
    </row>
    <row r="27" s="108" customFormat="1" ht="24.75" customHeight="1" spans="1:4">
      <c r="A27" s="120"/>
      <c r="B27" s="122"/>
      <c r="C27" s="122" t="s">
        <v>65</v>
      </c>
      <c r="D27" s="128"/>
    </row>
    <row r="28" s="108" customFormat="1" ht="24.75" customHeight="1" spans="1:4">
      <c r="A28" s="120"/>
      <c r="B28" s="122"/>
      <c r="C28" s="122" t="s">
        <v>66</v>
      </c>
      <c r="D28" s="129"/>
    </row>
    <row r="29" s="108" customFormat="1" ht="24.75" customHeight="1" spans="1:4">
      <c r="A29" s="120"/>
      <c r="B29" s="122"/>
      <c r="C29" s="122" t="s">
        <v>67</v>
      </c>
      <c r="D29" s="129"/>
    </row>
    <row r="30" s="108" customFormat="1" ht="24.75" customHeight="1" spans="1:4">
      <c r="A30" s="120"/>
      <c r="B30" s="122"/>
      <c r="C30" s="122" t="s">
        <v>68</v>
      </c>
      <c r="D30" s="129"/>
    </row>
    <row r="31" s="108" customFormat="1" ht="24.75" customHeight="1" spans="1:4">
      <c r="A31" s="120"/>
      <c r="B31" s="122"/>
      <c r="C31" s="122" t="s">
        <v>69</v>
      </c>
      <c r="D31" s="129"/>
    </row>
    <row r="32" s="108" customFormat="1" ht="24.75" customHeight="1" spans="1:4">
      <c r="A32" s="120"/>
      <c r="B32" s="122"/>
      <c r="C32" s="122" t="s">
        <v>70</v>
      </c>
      <c r="D32" s="129"/>
    </row>
    <row r="33" s="108" customFormat="1" ht="24.75" customHeight="1" spans="1:4">
      <c r="A33" s="120"/>
      <c r="B33" s="122"/>
      <c r="C33" s="122" t="s">
        <v>71</v>
      </c>
      <c r="D33" s="129"/>
    </row>
    <row r="34" s="108" customFormat="1" ht="24.75" customHeight="1" spans="1:4">
      <c r="A34" s="120"/>
      <c r="B34" s="122"/>
      <c r="C34" s="122" t="s">
        <v>72</v>
      </c>
      <c r="D34" s="130"/>
    </row>
    <row r="35" ht="24.75" customHeight="1" spans="1:4">
      <c r="A35" s="131"/>
      <c r="B35" s="132"/>
      <c r="C35" s="132"/>
      <c r="D35" s="133"/>
    </row>
    <row r="36" s="108" customFormat="1" ht="24.75" customHeight="1" spans="1:4">
      <c r="A36" s="134" t="s">
        <v>73</v>
      </c>
      <c r="B36" s="124">
        <f>SUM(B6:B35)</f>
        <v>1588.910685</v>
      </c>
      <c r="C36" s="135" t="s">
        <v>74</v>
      </c>
      <c r="D36" s="126">
        <f>SUM(D6:D35)</f>
        <v>1588.910685</v>
      </c>
    </row>
    <row r="37" ht="24.75" customHeight="1" spans="1:4">
      <c r="A37" s="136"/>
      <c r="B37" s="132"/>
      <c r="C37" s="137"/>
      <c r="D37" s="133"/>
    </row>
    <row r="38" ht="24.75" customHeight="1" spans="1:4">
      <c r="A38" s="136"/>
      <c r="B38" s="132"/>
      <c r="C38" s="137"/>
      <c r="D38" s="133"/>
    </row>
    <row r="39" s="108" customFormat="1" ht="24.75" customHeight="1" spans="1:4">
      <c r="A39" s="120" t="s">
        <v>75</v>
      </c>
      <c r="B39" s="138"/>
      <c r="C39" s="122" t="s">
        <v>76</v>
      </c>
      <c r="D39" s="126"/>
    </row>
    <row r="40" s="108" customFormat="1" ht="24.75" customHeight="1" spans="1:4">
      <c r="A40" s="120" t="s">
        <v>77</v>
      </c>
      <c r="B40" s="138"/>
      <c r="C40" s="122"/>
      <c r="D40" s="139"/>
    </row>
    <row r="41" ht="24.75" customHeight="1" spans="1:4">
      <c r="A41" s="110"/>
      <c r="B41" s="140"/>
      <c r="C41" s="141"/>
      <c r="D41" s="133"/>
    </row>
    <row r="42" ht="24.75" customHeight="1" spans="1:4">
      <c r="A42" s="142"/>
      <c r="B42" s="140"/>
      <c r="C42" s="141"/>
      <c r="D42" s="133"/>
    </row>
    <row r="43" s="108" customFormat="1" ht="24.75" customHeight="1" spans="1:4">
      <c r="A43" s="134" t="s">
        <v>78</v>
      </c>
      <c r="B43" s="143">
        <f>B36+B39+B40</f>
        <v>1588.910685</v>
      </c>
      <c r="C43" s="144" t="s">
        <v>79</v>
      </c>
      <c r="D43" s="145">
        <f>D36+D39</f>
        <v>1588.910685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8" sqref="B8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2"/>
      <c r="B3" s="103"/>
    </row>
    <row r="4" ht="24" customHeight="1" spans="1:2">
      <c r="A4" s="104" t="s">
        <v>33</v>
      </c>
      <c r="B4" s="105" t="s">
        <v>34</v>
      </c>
    </row>
    <row r="5" s="12" customFormat="1" ht="24.75" customHeight="1" spans="1:3">
      <c r="A5" s="106" t="s">
        <v>35</v>
      </c>
      <c r="B5" s="107">
        <v>1588.91</v>
      </c>
      <c r="C5" s="2"/>
    </row>
    <row r="6" ht="24.75" customHeight="1" spans="1:2">
      <c r="A6" s="106" t="s">
        <v>81</v>
      </c>
      <c r="B6" s="107"/>
    </row>
    <row r="7" ht="24.75" customHeight="1" spans="1:2">
      <c r="A7" s="106" t="s">
        <v>82</v>
      </c>
      <c r="B7" s="107">
        <f>B5</f>
        <v>1588.91</v>
      </c>
    </row>
    <row r="8" ht="24.75" customHeight="1" spans="1:2">
      <c r="A8" s="106" t="s">
        <v>75</v>
      </c>
      <c r="B8" s="107"/>
    </row>
    <row r="9" ht="24.75" customHeight="1" spans="1:2">
      <c r="A9" s="106" t="s">
        <v>83</v>
      </c>
      <c r="B9" s="107"/>
    </row>
    <row r="10" ht="24.75" customHeight="1" spans="1:2">
      <c r="A10" s="106" t="s">
        <v>84</v>
      </c>
      <c r="B10" s="107"/>
    </row>
    <row r="11" ht="24.75" customHeight="1" spans="1:2">
      <c r="A11" s="106" t="s">
        <v>85</v>
      </c>
      <c r="B11" s="107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abSelected="1" workbookViewId="0">
      <selection activeCell="A18" sqref="A18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2" t="s">
        <v>86</v>
      </c>
      <c r="B2" s="92"/>
      <c r="C2" s="92"/>
      <c r="D2" s="92"/>
      <c r="E2" s="92"/>
    </row>
    <row r="3" ht="24.75" customHeight="1" spans="1:5">
      <c r="A3" s="78"/>
      <c r="B3" s="78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3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95" t="s">
        <v>93</v>
      </c>
      <c r="B6" s="63">
        <f>C6+D6+E6</f>
        <v>1588.905148</v>
      </c>
      <c r="C6" s="64">
        <f>C7+C12+C15+C19+C27+C32</f>
        <v>1073.745148</v>
      </c>
      <c r="D6" s="96">
        <f>D7+D12+D15+D19+D27+D32</f>
        <v>515.16</v>
      </c>
      <c r="E6" s="97"/>
      <c r="F6" s="2"/>
      <c r="G6" s="2"/>
    </row>
    <row r="7" ht="29.25" customHeight="1" spans="1:5">
      <c r="A7" s="95" t="s">
        <v>94</v>
      </c>
      <c r="B7" s="63">
        <f>C7+D7+E7</f>
        <v>947.395148</v>
      </c>
      <c r="C7" s="64">
        <f>C8</f>
        <v>879.895148</v>
      </c>
      <c r="D7" s="96">
        <f>D8</f>
        <v>67.5</v>
      </c>
      <c r="E7" s="97"/>
    </row>
    <row r="8" ht="29.25" customHeight="1" spans="1:5">
      <c r="A8" s="98" t="s">
        <v>95</v>
      </c>
      <c r="B8" s="63">
        <f>C8+D8+E8</f>
        <v>947.395148</v>
      </c>
      <c r="C8" s="64">
        <f>C9+C10</f>
        <v>879.895148</v>
      </c>
      <c r="D8" s="96">
        <f>D9+D10+D11</f>
        <v>67.5</v>
      </c>
      <c r="E8" s="97">
        <f>E9+E10</f>
        <v>0</v>
      </c>
    </row>
    <row r="9" ht="29.25" customHeight="1" spans="1:5">
      <c r="A9" s="99" t="s">
        <v>96</v>
      </c>
      <c r="B9" s="66">
        <f>C9</f>
        <v>879.895148</v>
      </c>
      <c r="C9" s="67">
        <v>879.895148</v>
      </c>
      <c r="D9" s="100"/>
      <c r="E9" s="101"/>
    </row>
    <row r="10" ht="29.25" customHeight="1" spans="1:5">
      <c r="A10" s="99" t="s">
        <v>97</v>
      </c>
      <c r="B10" s="66">
        <f>D10</f>
        <v>65</v>
      </c>
      <c r="C10" s="67"/>
      <c r="D10" s="100">
        <v>65</v>
      </c>
      <c r="E10" s="101"/>
    </row>
    <row r="11" ht="29.25" customHeight="1" spans="1:5">
      <c r="A11" s="99" t="s">
        <v>98</v>
      </c>
      <c r="B11" s="66"/>
      <c r="C11" s="67"/>
      <c r="D11" s="100">
        <v>2.5</v>
      </c>
      <c r="E11" s="101"/>
    </row>
    <row r="12" ht="29.25" customHeight="1" spans="1:5">
      <c r="A12" s="98" t="s">
        <v>99</v>
      </c>
      <c r="B12" s="63">
        <f>C12+D12+E12</f>
        <v>34.2</v>
      </c>
      <c r="C12" s="64">
        <f>C13</f>
        <v>0</v>
      </c>
      <c r="D12" s="96">
        <f>D13</f>
        <v>34.2</v>
      </c>
      <c r="E12" s="101">
        <f>E13</f>
        <v>0</v>
      </c>
    </row>
    <row r="13" ht="29.25" customHeight="1" spans="1:5">
      <c r="A13" s="98" t="s">
        <v>100</v>
      </c>
      <c r="B13" s="66">
        <f>C13+D13</f>
        <v>34.2</v>
      </c>
      <c r="C13" s="67"/>
      <c r="D13" s="100">
        <f>D14</f>
        <v>34.2</v>
      </c>
      <c r="E13" s="101"/>
    </row>
    <row r="14" ht="29.25" customHeight="1" spans="1:5">
      <c r="A14" s="99" t="s">
        <v>101</v>
      </c>
      <c r="B14" s="66">
        <f t="shared" ref="B14:B20" si="0">C14+D14+E14</f>
        <v>34.2</v>
      </c>
      <c r="C14" s="67"/>
      <c r="D14" s="100">
        <v>34.2</v>
      </c>
      <c r="E14" s="101"/>
    </row>
    <row r="15" ht="29.25" customHeight="1" spans="1:5">
      <c r="A15" s="98" t="s">
        <v>102</v>
      </c>
      <c r="B15" s="63">
        <f t="shared" si="0"/>
        <v>413.46</v>
      </c>
      <c r="C15" s="67">
        <f>C16</f>
        <v>0</v>
      </c>
      <c r="D15" s="96">
        <f>D16</f>
        <v>413.46</v>
      </c>
      <c r="E15" s="101"/>
    </row>
    <row r="16" ht="29.25" customHeight="1" spans="1:5">
      <c r="A16" s="98" t="s">
        <v>103</v>
      </c>
      <c r="B16" s="66">
        <f t="shared" si="0"/>
        <v>413.46</v>
      </c>
      <c r="C16" s="64">
        <f>C17+C18</f>
        <v>0</v>
      </c>
      <c r="D16" s="100">
        <f>D17+D18</f>
        <v>413.46</v>
      </c>
      <c r="E16" s="97">
        <f>E17+E18</f>
        <v>0</v>
      </c>
    </row>
    <row r="17" ht="29.25" customHeight="1" spans="1:5">
      <c r="A17" s="99" t="s">
        <v>104</v>
      </c>
      <c r="B17" s="66">
        <f t="shared" si="0"/>
        <v>359.46</v>
      </c>
      <c r="C17" s="64"/>
      <c r="D17" s="100">
        <v>359.46</v>
      </c>
      <c r="E17" s="97"/>
    </row>
    <row r="18" ht="29.25" customHeight="1" spans="1:5">
      <c r="A18" s="99" t="s">
        <v>105</v>
      </c>
      <c r="B18" s="66">
        <f t="shared" si="0"/>
        <v>54</v>
      </c>
      <c r="C18" s="67"/>
      <c r="D18" s="100">
        <v>54</v>
      </c>
      <c r="E18" s="101"/>
    </row>
    <row r="19" ht="29.25" customHeight="1" spans="1:5">
      <c r="A19" s="98" t="s">
        <v>106</v>
      </c>
      <c r="B19" s="63">
        <f t="shared" si="0"/>
        <v>90.55</v>
      </c>
      <c r="C19" s="64">
        <f>C20+C25</f>
        <v>90.55</v>
      </c>
      <c r="D19" s="96"/>
      <c r="E19" s="97"/>
    </row>
    <row r="20" ht="29.25" customHeight="1" spans="1:5">
      <c r="A20" s="98" t="s">
        <v>107</v>
      </c>
      <c r="B20" s="66">
        <f t="shared" si="0"/>
        <v>84.23</v>
      </c>
      <c r="C20" s="67">
        <f>C21+C22+C23+C24</f>
        <v>84.23</v>
      </c>
      <c r="D20" s="96"/>
      <c r="E20" s="97"/>
    </row>
    <row r="21" ht="29.25" customHeight="1" spans="1:5">
      <c r="A21" s="99" t="s">
        <v>108</v>
      </c>
      <c r="B21" s="66"/>
      <c r="C21" s="67"/>
      <c r="D21" s="100"/>
      <c r="E21" s="101"/>
    </row>
    <row r="22" ht="29.25" customHeight="1" spans="1:5">
      <c r="A22" s="99" t="s">
        <v>109</v>
      </c>
      <c r="B22" s="66"/>
      <c r="C22" s="67"/>
      <c r="D22" s="100"/>
      <c r="E22" s="101"/>
    </row>
    <row r="23" ht="29.25" customHeight="1" spans="1:5">
      <c r="A23" s="99" t="s">
        <v>110</v>
      </c>
      <c r="B23" s="66">
        <v>84.2</v>
      </c>
      <c r="C23" s="67">
        <v>84.23</v>
      </c>
      <c r="D23" s="96"/>
      <c r="E23" s="97"/>
    </row>
    <row r="24" ht="29.25" customHeight="1" spans="1:5">
      <c r="A24" s="99" t="s">
        <v>111</v>
      </c>
      <c r="B24" s="66"/>
      <c r="C24" s="67"/>
      <c r="D24" s="100"/>
      <c r="E24" s="101"/>
    </row>
    <row r="25" ht="29.25" customHeight="1" spans="1:5">
      <c r="A25" s="98" t="s">
        <v>112</v>
      </c>
      <c r="B25" s="66">
        <f>C25+D25+E25</f>
        <v>6.32</v>
      </c>
      <c r="C25" s="67">
        <f>C26</f>
        <v>6.32</v>
      </c>
      <c r="D25" s="96"/>
      <c r="E25" s="97"/>
    </row>
    <row r="26" ht="29.25" customHeight="1" spans="1:5">
      <c r="A26" s="99" t="s">
        <v>113</v>
      </c>
      <c r="B26" s="66">
        <v>6.3</v>
      </c>
      <c r="C26" s="67">
        <v>6.32</v>
      </c>
      <c r="D26" s="96"/>
      <c r="E26" s="97"/>
    </row>
    <row r="27" ht="29.25" customHeight="1" spans="1:5">
      <c r="A27" s="98" t="s">
        <v>114</v>
      </c>
      <c r="B27" s="63">
        <f>C27+D27+E27</f>
        <v>40.1</v>
      </c>
      <c r="C27" s="64">
        <f>C28</f>
        <v>40.1</v>
      </c>
      <c r="D27" s="100"/>
      <c r="E27" s="101"/>
    </row>
    <row r="28" ht="29.25" customHeight="1" spans="1:5">
      <c r="A28" s="98" t="s">
        <v>115</v>
      </c>
      <c r="B28" s="66">
        <f>B29+B30+B31</f>
        <v>40.1</v>
      </c>
      <c r="C28" s="67">
        <f>C29+C30+C31</f>
        <v>40.1</v>
      </c>
      <c r="D28" s="100"/>
      <c r="E28" s="101"/>
    </row>
    <row r="29" ht="29.25" customHeight="1" spans="1:5">
      <c r="A29" s="99" t="s">
        <v>116</v>
      </c>
      <c r="B29" s="66">
        <f>C29+D29+E29</f>
        <v>40.1</v>
      </c>
      <c r="C29" s="67">
        <v>40.1</v>
      </c>
      <c r="D29" s="100"/>
      <c r="E29" s="101"/>
    </row>
    <row r="30" ht="29.25" customHeight="1" spans="1:5">
      <c r="A30" s="99" t="s">
        <v>117</v>
      </c>
      <c r="B30" s="63"/>
      <c r="C30" s="64"/>
      <c r="D30" s="96"/>
      <c r="E30" s="97"/>
    </row>
    <row r="31" ht="29.25" customHeight="1" spans="1:5">
      <c r="A31" s="99" t="s">
        <v>118</v>
      </c>
      <c r="B31" s="63"/>
      <c r="C31" s="64"/>
      <c r="D31" s="96"/>
      <c r="E31" s="97"/>
    </row>
    <row r="32" ht="29.25" customHeight="1" spans="1:5">
      <c r="A32" s="98" t="s">
        <v>119</v>
      </c>
      <c r="B32" s="63">
        <f>C32+D32+E32</f>
        <v>63.2</v>
      </c>
      <c r="C32" s="64">
        <f>C33</f>
        <v>63.2</v>
      </c>
      <c r="D32" s="96"/>
      <c r="E32" s="97"/>
    </row>
    <row r="33" ht="29.25" customHeight="1" spans="1:5">
      <c r="A33" s="98" t="s">
        <v>120</v>
      </c>
      <c r="B33" s="66">
        <f>C33+D33+E33</f>
        <v>63.2</v>
      </c>
      <c r="C33" s="67">
        <f>C34</f>
        <v>63.2</v>
      </c>
      <c r="D33" s="96"/>
      <c r="E33" s="97"/>
    </row>
    <row r="34" ht="29.25" customHeight="1" spans="1:5">
      <c r="A34" s="99" t="s">
        <v>121</v>
      </c>
      <c r="B34" s="66">
        <f>C34+D34+E34</f>
        <v>63.2</v>
      </c>
      <c r="C34" s="67">
        <v>63.2</v>
      </c>
      <c r="D34" s="100"/>
      <c r="E34" s="101"/>
    </row>
    <row r="35" ht="20.25" customHeight="1" spans="1:1">
      <c r="A35" s="3"/>
    </row>
    <row r="36" ht="22.5" customHeight="1" spans="1:1">
      <c r="A36" s="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topLeftCell="A22" workbookViewId="0">
      <selection activeCell="D36" sqref="D36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3" t="s">
        <v>122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2:98">
      <c r="B3" s="75"/>
      <c r="C3" s="7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123</v>
      </c>
      <c r="B4" s="8"/>
      <c r="C4" s="77" t="s">
        <v>124</v>
      </c>
      <c r="D4" s="7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0" t="s">
        <v>33</v>
      </c>
      <c r="D5" s="78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9" t="s">
        <v>125</v>
      </c>
      <c r="B6" s="80">
        <f>B7+B8+B9</f>
        <v>1588.91</v>
      </c>
      <c r="C6" s="81" t="s">
        <v>126</v>
      </c>
      <c r="D6" s="35">
        <f>D7+D8+D9+D10+D11+D12+D13+D14+D15+D16+D17+D18+D19+D20+D21+D22+D23+D24+D25+D26+D27++D28+D29+D30+D31+D33+D34</f>
        <v>1588.91</v>
      </c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2"/>
    </row>
    <row r="7" s="12" customFormat="1" ht="25.5" customHeight="1" spans="1:99">
      <c r="A7" s="79" t="s">
        <v>127</v>
      </c>
      <c r="B7" s="80">
        <v>1588.91</v>
      </c>
      <c r="C7" s="81" t="s">
        <v>128</v>
      </c>
      <c r="D7" s="35">
        <v>947.4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2"/>
    </row>
    <row r="8" s="12" customFormat="1" ht="25.5" customHeight="1" spans="1:99">
      <c r="A8" s="79" t="s">
        <v>129</v>
      </c>
      <c r="B8" s="80">
        <v>0</v>
      </c>
      <c r="C8" s="81" t="s">
        <v>130</v>
      </c>
      <c r="D8" s="35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2"/>
    </row>
    <row r="9" s="12" customFormat="1" ht="25.5" customHeight="1" spans="1:99">
      <c r="A9" s="79" t="s">
        <v>131</v>
      </c>
      <c r="B9" s="80">
        <v>0</v>
      </c>
      <c r="C9" s="81" t="s">
        <v>132</v>
      </c>
      <c r="D9" s="35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2"/>
    </row>
    <row r="10" s="12" customFormat="1" ht="25.5" customHeight="1" spans="1:99">
      <c r="A10" s="79"/>
      <c r="B10" s="84"/>
      <c r="C10" s="81" t="s">
        <v>133</v>
      </c>
      <c r="D10" s="35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2"/>
    </row>
    <row r="11" s="12" customFormat="1" ht="25.5" customHeight="1" spans="1:99">
      <c r="A11" s="79"/>
      <c r="B11" s="84"/>
      <c r="C11" s="81" t="s">
        <v>134</v>
      </c>
      <c r="D11" s="35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2"/>
    </row>
    <row r="12" s="12" customFormat="1" ht="25.5" customHeight="1" spans="1:99">
      <c r="A12" s="79"/>
      <c r="B12" s="84"/>
      <c r="C12" s="81" t="s">
        <v>135</v>
      </c>
      <c r="D12" s="35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2"/>
    </row>
    <row r="13" s="12" customFormat="1" ht="25.5" customHeight="1" spans="1:99">
      <c r="A13" s="85"/>
      <c r="B13" s="86"/>
      <c r="C13" s="81" t="s">
        <v>136</v>
      </c>
      <c r="D13" s="35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2"/>
    </row>
    <row r="14" s="12" customFormat="1" ht="25.5" customHeight="1" spans="1:99">
      <c r="A14" s="85"/>
      <c r="B14" s="87"/>
      <c r="C14" s="81" t="s">
        <v>137</v>
      </c>
      <c r="D14" s="35">
        <v>90.55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2"/>
    </row>
    <row r="15" s="12" customFormat="1" ht="25.5" customHeight="1" spans="1:99">
      <c r="A15" s="85"/>
      <c r="B15" s="86"/>
      <c r="C15" s="81" t="s">
        <v>138</v>
      </c>
      <c r="D15" s="35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2"/>
    </row>
    <row r="16" s="12" customFormat="1" ht="25.5" customHeight="1" spans="1:99">
      <c r="A16" s="85"/>
      <c r="B16" s="86"/>
      <c r="C16" s="81" t="s">
        <v>139</v>
      </c>
      <c r="D16" s="35">
        <v>40.1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2"/>
    </row>
    <row r="17" s="12" customFormat="1" ht="25.5" customHeight="1" spans="1:99">
      <c r="A17" s="85"/>
      <c r="B17" s="86"/>
      <c r="C17" s="81" t="s">
        <v>140</v>
      </c>
      <c r="D17" s="35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2"/>
    </row>
    <row r="18" s="12" customFormat="1" ht="25.5" customHeight="1" spans="1:99">
      <c r="A18" s="85"/>
      <c r="B18" s="86"/>
      <c r="C18" s="81" t="s">
        <v>141</v>
      </c>
      <c r="D18" s="35">
        <v>34.2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2"/>
    </row>
    <row r="19" s="12" customFormat="1" ht="25.5" customHeight="1" spans="1:99">
      <c r="A19" s="85"/>
      <c r="B19" s="86"/>
      <c r="C19" s="81" t="s">
        <v>142</v>
      </c>
      <c r="D19" s="35">
        <v>413.46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2"/>
    </row>
    <row r="20" s="12" customFormat="1" ht="25.5" customHeight="1" spans="1:99">
      <c r="A20" s="85"/>
      <c r="B20" s="86"/>
      <c r="C20" s="81" t="s">
        <v>143</v>
      </c>
      <c r="D20" s="35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2"/>
    </row>
    <row r="21" s="12" customFormat="1" ht="25.5" customHeight="1" spans="1:99">
      <c r="A21" s="85"/>
      <c r="B21" s="86"/>
      <c r="C21" s="81" t="s">
        <v>144</v>
      </c>
      <c r="D21" s="35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2"/>
    </row>
    <row r="22" s="12" customFormat="1" ht="25.5" customHeight="1" spans="1:99">
      <c r="A22" s="85"/>
      <c r="B22" s="86"/>
      <c r="C22" s="81" t="s">
        <v>145</v>
      </c>
      <c r="D22" s="35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2"/>
    </row>
    <row r="23" s="12" customFormat="1" ht="25.5" customHeight="1" spans="1:99">
      <c r="A23" s="85"/>
      <c r="B23" s="86"/>
      <c r="C23" s="81" t="s">
        <v>146</v>
      </c>
      <c r="D23" s="35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2"/>
    </row>
    <row r="24" s="12" customFormat="1" ht="25.5" customHeight="1" spans="1:99">
      <c r="A24" s="85"/>
      <c r="B24" s="86"/>
      <c r="C24" s="81" t="s">
        <v>147</v>
      </c>
      <c r="D24" s="35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2"/>
    </row>
    <row r="25" s="12" customFormat="1" ht="25.5" customHeight="1" spans="1:99">
      <c r="A25" s="85"/>
      <c r="B25" s="86"/>
      <c r="C25" s="81" t="s">
        <v>148</v>
      </c>
      <c r="D25" s="35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2"/>
    </row>
    <row r="26" s="12" customFormat="1" ht="25.5" customHeight="1" spans="1:99">
      <c r="A26" s="85"/>
      <c r="B26" s="86"/>
      <c r="C26" s="81" t="s">
        <v>149</v>
      </c>
      <c r="D26" s="35">
        <v>63.2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2"/>
    </row>
    <row r="27" s="12" customFormat="1" ht="25.5" customHeight="1" spans="1:99">
      <c r="A27" s="85"/>
      <c r="B27" s="86"/>
      <c r="C27" s="81" t="s">
        <v>150</v>
      </c>
      <c r="D27" s="35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2"/>
    </row>
    <row r="28" s="12" customFormat="1" ht="25.5" customHeight="1" spans="1:99">
      <c r="A28" s="85"/>
      <c r="B28" s="86"/>
      <c r="C28" s="81" t="s">
        <v>151</v>
      </c>
      <c r="D28" s="35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2"/>
    </row>
    <row r="29" s="12" customFormat="1" ht="25.5" customHeight="1" spans="1:99">
      <c r="A29" s="85"/>
      <c r="B29" s="86"/>
      <c r="C29" s="81" t="s">
        <v>152</v>
      </c>
      <c r="D29" s="88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2"/>
    </row>
    <row r="30" s="12" customFormat="1" ht="25.5" customHeight="1" spans="1:99">
      <c r="A30" s="85"/>
      <c r="B30" s="86"/>
      <c r="C30" s="81" t="s">
        <v>153</v>
      </c>
      <c r="D30" s="35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2"/>
    </row>
    <row r="31" s="12" customFormat="1" ht="25.5" customHeight="1" spans="1:99">
      <c r="A31" s="85"/>
      <c r="B31" s="86"/>
      <c r="C31" s="81" t="s">
        <v>154</v>
      </c>
      <c r="D31" s="35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2"/>
    </row>
    <row r="32" s="12" customFormat="1" ht="25.5" customHeight="1" spans="1:99">
      <c r="A32" s="85"/>
      <c r="B32" s="86"/>
      <c r="C32" s="81" t="s">
        <v>155</v>
      </c>
      <c r="D32" s="35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2"/>
    </row>
    <row r="33" s="12" customFormat="1" ht="25.5" customHeight="1" spans="1:99">
      <c r="A33" s="85"/>
      <c r="B33" s="86"/>
      <c r="C33" s="81" t="s">
        <v>156</v>
      </c>
      <c r="D33" s="35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2"/>
    </row>
    <row r="34" s="12" customFormat="1" ht="25.5" customHeight="1" spans="1:99">
      <c r="A34" s="85"/>
      <c r="B34" s="86"/>
      <c r="C34" s="81" t="s">
        <v>157</v>
      </c>
      <c r="D34" s="35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2"/>
    </row>
    <row r="35" s="12" customFormat="1" ht="25.5" customHeight="1" spans="1:99">
      <c r="A35" s="89" t="s">
        <v>158</v>
      </c>
      <c r="B35" s="90">
        <f>B6</f>
        <v>1588.91</v>
      </c>
      <c r="C35" s="91" t="s">
        <v>159</v>
      </c>
      <c r="D35" s="88">
        <f>D6</f>
        <v>1588.91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C18" sqref="C1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5" t="s">
        <v>28</v>
      </c>
    </row>
    <row r="2" ht="24.75" customHeight="1" spans="1:11">
      <c r="A2" s="4" t="s">
        <v>160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161</v>
      </c>
      <c r="B4" s="7" t="s">
        <v>93</v>
      </c>
      <c r="C4" s="7" t="s">
        <v>162</v>
      </c>
      <c r="D4" s="7"/>
      <c r="E4" s="7"/>
      <c r="F4" s="7" t="s">
        <v>163</v>
      </c>
      <c r="G4" s="7"/>
      <c r="H4" s="7"/>
      <c r="I4" s="7" t="s">
        <v>164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0" t="s">
        <v>93</v>
      </c>
      <c r="J5" s="60" t="s">
        <v>89</v>
      </c>
      <c r="K5" s="61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13" t="s">
        <v>165</v>
      </c>
      <c r="B8" s="10">
        <f>C8</f>
        <v>1588.91</v>
      </c>
      <c r="C8" s="10">
        <f>D8+E8</f>
        <v>1588.91</v>
      </c>
      <c r="D8" s="10">
        <v>1073.75</v>
      </c>
      <c r="E8" s="10">
        <v>515.16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C26" sqref="C26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162</v>
      </c>
      <c r="D4" s="7"/>
      <c r="E4" s="8"/>
    </row>
    <row r="5" ht="24.75" customHeight="1" spans="1:5">
      <c r="A5" s="6" t="s">
        <v>167</v>
      </c>
      <c r="B5" s="7" t="s">
        <v>168</v>
      </c>
      <c r="C5" s="60" t="s">
        <v>93</v>
      </c>
      <c r="D5" s="60" t="s">
        <v>89</v>
      </c>
      <c r="E5" s="61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8" t="s">
        <v>93</v>
      </c>
      <c r="C7" s="10">
        <f>D7+E7</f>
        <v>1588.91</v>
      </c>
      <c r="D7" s="10">
        <f>D8+D13+D21+D26+D29+D33</f>
        <v>1073.75</v>
      </c>
      <c r="E7" s="11">
        <f>E8+E13+E21+E26+E29+E33</f>
        <v>515.16</v>
      </c>
      <c r="F7" s="2"/>
      <c r="G7" s="2"/>
    </row>
    <row r="8" ht="24.75" customHeight="1" spans="1:5">
      <c r="A8" s="69" t="s">
        <v>169</v>
      </c>
      <c r="B8" s="70" t="s">
        <v>94</v>
      </c>
      <c r="C8" s="10">
        <f>D8+E8</f>
        <v>947.4</v>
      </c>
      <c r="D8" s="10">
        <f>D9</f>
        <v>879.9</v>
      </c>
      <c r="E8" s="11">
        <f>E9</f>
        <v>67.5</v>
      </c>
    </row>
    <row r="9" ht="24.75" customHeight="1" spans="1:5">
      <c r="A9" s="69" t="s">
        <v>170</v>
      </c>
      <c r="B9" s="70" t="s">
        <v>171</v>
      </c>
      <c r="C9" s="10">
        <f>D9+E9</f>
        <v>947.4</v>
      </c>
      <c r="D9" s="10">
        <f>D10+D11+D12</f>
        <v>879.9</v>
      </c>
      <c r="E9" s="11">
        <f>E10+E11+E12</f>
        <v>67.5</v>
      </c>
    </row>
    <row r="10" ht="24.75" customHeight="1" spans="1:5">
      <c r="A10" s="71" t="s">
        <v>172</v>
      </c>
      <c r="B10" s="72" t="s">
        <v>96</v>
      </c>
      <c r="C10" s="14"/>
      <c r="D10" s="14">
        <v>879.9</v>
      </c>
      <c r="E10" s="15"/>
    </row>
    <row r="11" ht="24.75" customHeight="1" spans="1:5">
      <c r="A11" s="71" t="s">
        <v>173</v>
      </c>
      <c r="B11" s="72" t="s">
        <v>174</v>
      </c>
      <c r="C11" s="14"/>
      <c r="D11" s="14"/>
      <c r="E11" s="15">
        <v>65</v>
      </c>
    </row>
    <row r="12" ht="24.75" customHeight="1" spans="1:5">
      <c r="A12" s="71" t="s">
        <v>175</v>
      </c>
      <c r="B12" s="72" t="s">
        <v>176</v>
      </c>
      <c r="C12" s="14"/>
      <c r="D12" s="14"/>
      <c r="E12" s="15">
        <v>2.5</v>
      </c>
    </row>
    <row r="13" ht="24.75" customHeight="1" spans="1:5">
      <c r="A13" s="69" t="s">
        <v>177</v>
      </c>
      <c r="B13" s="70" t="s">
        <v>106</v>
      </c>
      <c r="C13" s="10">
        <f>C14+C19</f>
        <v>90.55</v>
      </c>
      <c r="D13" s="10">
        <f>D14+D19</f>
        <v>90.55</v>
      </c>
      <c r="E13" s="15"/>
    </row>
    <row r="14" ht="24.75" customHeight="1" spans="1:5">
      <c r="A14" s="69" t="s">
        <v>178</v>
      </c>
      <c r="B14" s="70" t="s">
        <v>107</v>
      </c>
      <c r="C14" s="10">
        <f>D14+E14</f>
        <v>84.23</v>
      </c>
      <c r="D14" s="10">
        <f>D15+D16+D17+D18</f>
        <v>84.23</v>
      </c>
      <c r="E14" s="15"/>
    </row>
    <row r="15" ht="24.75" customHeight="1" spans="1:5">
      <c r="A15" s="71" t="s">
        <v>179</v>
      </c>
      <c r="B15" s="72" t="s">
        <v>108</v>
      </c>
      <c r="C15" s="14"/>
      <c r="D15" s="14"/>
      <c r="E15" s="15"/>
    </row>
    <row r="16" ht="24.75" customHeight="1" spans="1:5">
      <c r="A16" s="71" t="s">
        <v>180</v>
      </c>
      <c r="B16" s="72" t="s">
        <v>109</v>
      </c>
      <c r="C16" s="10"/>
      <c r="D16" s="10"/>
      <c r="E16" s="11"/>
    </row>
    <row r="17" ht="24.75" customHeight="1" spans="1:5">
      <c r="A17" s="71" t="s">
        <v>181</v>
      </c>
      <c r="B17" s="72" t="s">
        <v>110</v>
      </c>
      <c r="C17" s="10"/>
      <c r="D17" s="14">
        <v>84.23</v>
      </c>
      <c r="E17" s="11"/>
    </row>
    <row r="18" ht="24.75" customHeight="1" spans="1:5">
      <c r="A18" s="71" t="s">
        <v>182</v>
      </c>
      <c r="B18" s="72" t="s">
        <v>111</v>
      </c>
      <c r="C18" s="14"/>
      <c r="D18" s="14"/>
      <c r="E18" s="15"/>
    </row>
    <row r="19" ht="24.75" customHeight="1" spans="1:5">
      <c r="A19" s="69" t="s">
        <v>183</v>
      </c>
      <c r="B19" s="70" t="s">
        <v>112</v>
      </c>
      <c r="C19" s="10">
        <f>D19+E19</f>
        <v>6.32</v>
      </c>
      <c r="D19" s="10">
        <f>D20</f>
        <v>6.32</v>
      </c>
      <c r="E19" s="11"/>
    </row>
    <row r="20" ht="24.75" customHeight="1" spans="1:5">
      <c r="A20" s="71" t="s">
        <v>184</v>
      </c>
      <c r="B20" s="72" t="s">
        <v>113</v>
      </c>
      <c r="C20" s="10"/>
      <c r="D20" s="14">
        <v>6.32</v>
      </c>
      <c r="E20" s="11"/>
    </row>
    <row r="21" ht="24.75" customHeight="1" spans="1:5">
      <c r="A21" s="69" t="s">
        <v>185</v>
      </c>
      <c r="B21" s="70" t="s">
        <v>114</v>
      </c>
      <c r="C21" s="10">
        <f>D21+E21</f>
        <v>40.1</v>
      </c>
      <c r="D21" s="10">
        <f>D22</f>
        <v>40.1</v>
      </c>
      <c r="E21" s="15"/>
    </row>
    <row r="22" ht="24.75" customHeight="1" spans="1:5">
      <c r="A22" s="69" t="s">
        <v>186</v>
      </c>
      <c r="B22" s="70" t="s">
        <v>115</v>
      </c>
      <c r="C22" s="10">
        <f>D22+E22</f>
        <v>40.1</v>
      </c>
      <c r="D22" s="10">
        <f>D23+D24+D25</f>
        <v>40.1</v>
      </c>
      <c r="E22" s="11"/>
    </row>
    <row r="23" ht="24.75" customHeight="1" spans="1:5">
      <c r="A23" s="71" t="s">
        <v>187</v>
      </c>
      <c r="B23" s="72" t="s">
        <v>116</v>
      </c>
      <c r="C23" s="10"/>
      <c r="D23" s="14">
        <v>40.1</v>
      </c>
      <c r="E23" s="11"/>
    </row>
    <row r="24" ht="24.75" customHeight="1" spans="1:5">
      <c r="A24" s="71" t="s">
        <v>188</v>
      </c>
      <c r="B24" s="72" t="s">
        <v>117</v>
      </c>
      <c r="C24" s="14"/>
      <c r="D24" s="14"/>
      <c r="E24" s="15"/>
    </row>
    <row r="25" ht="24.75" customHeight="1" spans="1:5">
      <c r="A25" s="71" t="s">
        <v>189</v>
      </c>
      <c r="B25" s="72" t="s">
        <v>118</v>
      </c>
      <c r="C25" s="14"/>
      <c r="D25" s="14"/>
      <c r="E25" s="15"/>
    </row>
    <row r="26" ht="24.75" customHeight="1" spans="1:5">
      <c r="A26" s="69" t="s">
        <v>190</v>
      </c>
      <c r="B26" s="70" t="s">
        <v>99</v>
      </c>
      <c r="C26" s="10">
        <f>D26+E26</f>
        <v>34.2</v>
      </c>
      <c r="D26" s="10"/>
      <c r="E26" s="11">
        <f>E27</f>
        <v>34.2</v>
      </c>
    </row>
    <row r="27" ht="24.75" customHeight="1" spans="1:5">
      <c r="A27" s="69" t="s">
        <v>191</v>
      </c>
      <c r="B27" s="70" t="s">
        <v>192</v>
      </c>
      <c r="C27" s="14"/>
      <c r="D27" s="14"/>
      <c r="E27" s="11">
        <f>E28</f>
        <v>34.2</v>
      </c>
    </row>
    <row r="28" ht="24.75" customHeight="1" spans="1:5">
      <c r="A28" s="71" t="s">
        <v>193</v>
      </c>
      <c r="B28" s="72" t="s">
        <v>101</v>
      </c>
      <c r="C28" s="14"/>
      <c r="D28" s="14"/>
      <c r="E28" s="15">
        <v>34.2</v>
      </c>
    </row>
    <row r="29" ht="24.75" customHeight="1" spans="1:5">
      <c r="A29" s="69" t="s">
        <v>194</v>
      </c>
      <c r="B29" s="70" t="s">
        <v>102</v>
      </c>
      <c r="C29" s="10">
        <f>D29+E29</f>
        <v>413.46</v>
      </c>
      <c r="D29" s="10"/>
      <c r="E29" s="11">
        <f>E30</f>
        <v>413.46</v>
      </c>
    </row>
    <row r="30" ht="24.75" customHeight="1" spans="1:5">
      <c r="A30" s="69" t="s">
        <v>195</v>
      </c>
      <c r="B30" s="70" t="s">
        <v>196</v>
      </c>
      <c r="C30" s="10">
        <f>D30+E30</f>
        <v>413.46</v>
      </c>
      <c r="D30" s="10"/>
      <c r="E30" s="11">
        <f>E31+E32</f>
        <v>413.46</v>
      </c>
    </row>
    <row r="31" ht="24.75" customHeight="1" spans="1:5">
      <c r="A31" s="71" t="s">
        <v>197</v>
      </c>
      <c r="B31" s="72" t="s">
        <v>198</v>
      </c>
      <c r="C31" s="14"/>
      <c r="D31" s="14"/>
      <c r="E31" s="15">
        <v>359.46</v>
      </c>
    </row>
    <row r="32" ht="24.75" customHeight="1" spans="1:5">
      <c r="A32" s="71" t="s">
        <v>199</v>
      </c>
      <c r="B32" s="72" t="s">
        <v>105</v>
      </c>
      <c r="C32" s="14"/>
      <c r="D32" s="14"/>
      <c r="E32" s="15">
        <v>54</v>
      </c>
    </row>
    <row r="33" ht="24.75" customHeight="1" spans="1:5">
      <c r="A33" s="69" t="s">
        <v>200</v>
      </c>
      <c r="B33" s="70" t="s">
        <v>119</v>
      </c>
      <c r="C33" s="10">
        <v>63.2</v>
      </c>
      <c r="D33" s="10">
        <v>63.2</v>
      </c>
      <c r="E33" s="15"/>
    </row>
    <row r="34" ht="24.75" customHeight="1" spans="1:5">
      <c r="A34" s="69" t="s">
        <v>201</v>
      </c>
      <c r="B34" s="70" t="s">
        <v>120</v>
      </c>
      <c r="C34" s="10">
        <v>63.2</v>
      </c>
      <c r="D34" s="10">
        <v>63.2</v>
      </c>
      <c r="E34" s="11"/>
    </row>
    <row r="35" ht="24.75" customHeight="1" spans="1:5">
      <c r="A35" s="71" t="s">
        <v>202</v>
      </c>
      <c r="B35" s="72" t="s">
        <v>121</v>
      </c>
      <c r="C35" s="14">
        <v>63.2</v>
      </c>
      <c r="D35" s="14">
        <v>63.2</v>
      </c>
      <c r="E35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E33" sqref="E33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8" t="s">
        <v>203</v>
      </c>
      <c r="B2" s="58"/>
      <c r="C2" s="58"/>
      <c r="D2" s="58"/>
      <c r="E2" s="58"/>
    </row>
    <row r="3" ht="24.75" customHeight="1" spans="5:5">
      <c r="E3" s="5" t="s">
        <v>30</v>
      </c>
    </row>
    <row r="4" ht="24.75" customHeight="1" spans="1:5">
      <c r="A4" s="6" t="s">
        <v>204</v>
      </c>
      <c r="B4" s="7"/>
      <c r="C4" s="6" t="s">
        <v>205</v>
      </c>
      <c r="D4" s="7"/>
      <c r="E4" s="8"/>
    </row>
    <row r="5" ht="24.75" customHeight="1" spans="1:5">
      <c r="A5" s="59" t="s">
        <v>167</v>
      </c>
      <c r="B5" s="7" t="s">
        <v>168</v>
      </c>
      <c r="C5" s="50" t="s">
        <v>93</v>
      </c>
      <c r="D5" s="60" t="s">
        <v>206</v>
      </c>
      <c r="E5" s="61" t="s">
        <v>207</v>
      </c>
    </row>
    <row r="6" ht="24.75" customHeight="1" spans="1:5">
      <c r="A6" s="59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2" t="s">
        <v>93</v>
      </c>
      <c r="C7" s="63">
        <f>D7+E7</f>
        <v>1073.74</v>
      </c>
      <c r="D7" s="64">
        <f>D8+D18+D34</f>
        <v>872.15</v>
      </c>
      <c r="E7" s="11">
        <f>E8+E18+E34</f>
        <v>201.59</v>
      </c>
      <c r="F7" s="2"/>
      <c r="G7" s="2"/>
    </row>
    <row r="8" ht="25.5" customHeight="1" spans="1:5">
      <c r="A8" s="9" t="s">
        <v>208</v>
      </c>
      <c r="B8" s="62" t="s">
        <v>209</v>
      </c>
      <c r="C8" s="63">
        <f>D8+E8</f>
        <v>769.37</v>
      </c>
      <c r="D8" s="64">
        <f>D9+D10+D11+D12+D13+D14+D15+D16+D17</f>
        <v>769.37</v>
      </c>
      <c r="E8" s="11"/>
    </row>
    <row r="9" ht="25.5" customHeight="1" spans="1:5">
      <c r="A9" s="13" t="s">
        <v>210</v>
      </c>
      <c r="B9" s="65" t="s">
        <v>211</v>
      </c>
      <c r="C9" s="66">
        <f>D9+E9</f>
        <v>235.98</v>
      </c>
      <c r="D9" s="67">
        <v>235.98</v>
      </c>
      <c r="E9" s="15"/>
    </row>
    <row r="10" ht="25.5" customHeight="1" spans="1:5">
      <c r="A10" s="13" t="s">
        <v>212</v>
      </c>
      <c r="B10" s="65" t="s">
        <v>213</v>
      </c>
      <c r="C10" s="66">
        <f t="shared" ref="C10:C19" si="0">D10+E10</f>
        <v>330.42</v>
      </c>
      <c r="D10" s="67">
        <v>330.42</v>
      </c>
      <c r="E10" s="15"/>
    </row>
    <row r="11" ht="25.5" customHeight="1" spans="1:5">
      <c r="A11" s="13" t="s">
        <v>214</v>
      </c>
      <c r="B11" s="65" t="s">
        <v>215</v>
      </c>
      <c r="C11" s="66">
        <f t="shared" si="0"/>
        <v>9.12</v>
      </c>
      <c r="D11" s="67">
        <v>9.12</v>
      </c>
      <c r="E11" s="15"/>
    </row>
    <row r="12" ht="25.5" customHeight="1" spans="1:5">
      <c r="A12" s="13" t="s">
        <v>216</v>
      </c>
      <c r="B12" s="65" t="s">
        <v>217</v>
      </c>
      <c r="C12" s="66">
        <f t="shared" si="0"/>
        <v>0</v>
      </c>
      <c r="D12" s="67"/>
      <c r="E12" s="15"/>
    </row>
    <row r="13" ht="25.5" customHeight="1" spans="1:5">
      <c r="A13" s="13" t="s">
        <v>218</v>
      </c>
      <c r="B13" s="65" t="s">
        <v>219</v>
      </c>
      <c r="C13" s="66">
        <f t="shared" si="0"/>
        <v>84.23</v>
      </c>
      <c r="D13" s="67">
        <v>84.23</v>
      </c>
      <c r="E13" s="15"/>
    </row>
    <row r="14" ht="25.5" customHeight="1" spans="1:5">
      <c r="A14" s="13" t="s">
        <v>220</v>
      </c>
      <c r="B14" s="65" t="s">
        <v>221</v>
      </c>
      <c r="C14" s="66">
        <f t="shared" si="0"/>
        <v>40.1</v>
      </c>
      <c r="D14" s="67">
        <v>40.1</v>
      </c>
      <c r="E14" s="15"/>
    </row>
    <row r="15" ht="25.5" customHeight="1" spans="1:5">
      <c r="A15" s="13" t="s">
        <v>222</v>
      </c>
      <c r="B15" s="65" t="s">
        <v>223</v>
      </c>
      <c r="C15" s="66">
        <f t="shared" si="0"/>
        <v>0</v>
      </c>
      <c r="D15" s="67"/>
      <c r="E15" s="15"/>
    </row>
    <row r="16" ht="25.5" customHeight="1" spans="1:5">
      <c r="A16" s="13" t="s">
        <v>224</v>
      </c>
      <c r="B16" s="65" t="s">
        <v>225</v>
      </c>
      <c r="C16" s="66">
        <f t="shared" si="0"/>
        <v>6.32</v>
      </c>
      <c r="D16" s="67">
        <v>6.32</v>
      </c>
      <c r="E16" s="15"/>
    </row>
    <row r="17" ht="25.5" customHeight="1" spans="1:5">
      <c r="A17" s="13" t="s">
        <v>226</v>
      </c>
      <c r="B17" s="65" t="s">
        <v>227</v>
      </c>
      <c r="C17" s="66">
        <f t="shared" si="0"/>
        <v>63.2</v>
      </c>
      <c r="D17" s="67">
        <v>63.2</v>
      </c>
      <c r="E17" s="15"/>
    </row>
    <row r="18" ht="25.5" customHeight="1" spans="1:5">
      <c r="A18" s="9" t="s">
        <v>228</v>
      </c>
      <c r="B18" s="62" t="s">
        <v>229</v>
      </c>
      <c r="C18" s="63">
        <f t="shared" si="0"/>
        <v>201.59</v>
      </c>
      <c r="D18" s="64">
        <f>D19+D20+D21+D22+D23+D24+D25+D26+D27+D28+D29+D30+D31+D32+D33</f>
        <v>0</v>
      </c>
      <c r="E18" s="11">
        <f>E19+E20+E21+E22+E23+E24+E25+E26+E27+E28+E29+E30+E31+E32+E33</f>
        <v>201.59</v>
      </c>
    </row>
    <row r="19" ht="25.5" customHeight="1" spans="1:5">
      <c r="A19" s="13" t="s">
        <v>230</v>
      </c>
      <c r="B19" s="65" t="s">
        <v>231</v>
      </c>
      <c r="C19" s="66">
        <f t="shared" si="0"/>
        <v>28.02</v>
      </c>
      <c r="D19" s="67"/>
      <c r="E19" s="15">
        <v>28.02</v>
      </c>
    </row>
    <row r="20" ht="25.5" customHeight="1" spans="1:5">
      <c r="A20" s="13" t="s">
        <v>232</v>
      </c>
      <c r="B20" s="65" t="s">
        <v>233</v>
      </c>
      <c r="C20" s="66">
        <f t="shared" ref="C20:C35" si="1">D20+E20</f>
        <v>0</v>
      </c>
      <c r="D20" s="67"/>
      <c r="E20" s="15"/>
    </row>
    <row r="21" ht="25.5" customHeight="1" spans="1:5">
      <c r="A21" s="13" t="s">
        <v>234</v>
      </c>
      <c r="B21" s="65" t="s">
        <v>235</v>
      </c>
      <c r="C21" s="66">
        <f t="shared" si="1"/>
        <v>6.75</v>
      </c>
      <c r="D21" s="67"/>
      <c r="E21" s="15">
        <v>6.75</v>
      </c>
    </row>
    <row r="22" ht="25.5" customHeight="1" spans="1:5">
      <c r="A22" s="13" t="s">
        <v>236</v>
      </c>
      <c r="B22" s="65" t="s">
        <v>237</v>
      </c>
      <c r="C22" s="66">
        <f t="shared" si="1"/>
        <v>4.61</v>
      </c>
      <c r="D22" s="67"/>
      <c r="E22" s="15">
        <v>4.61</v>
      </c>
    </row>
    <row r="23" ht="25.5" customHeight="1" spans="1:5">
      <c r="A23" s="13" t="s">
        <v>238</v>
      </c>
      <c r="B23" s="65" t="s">
        <v>239</v>
      </c>
      <c r="C23" s="66">
        <f t="shared" si="1"/>
        <v>62.65</v>
      </c>
      <c r="D23" s="67"/>
      <c r="E23" s="15">
        <v>62.65</v>
      </c>
    </row>
    <row r="24" ht="25.5" customHeight="1" spans="1:5">
      <c r="A24" s="13" t="s">
        <v>240</v>
      </c>
      <c r="B24" s="65" t="s">
        <v>241</v>
      </c>
      <c r="C24" s="66">
        <f t="shared" si="1"/>
        <v>20.22</v>
      </c>
      <c r="D24" s="67"/>
      <c r="E24" s="15">
        <v>20.22</v>
      </c>
    </row>
    <row r="25" ht="25.5" customHeight="1" spans="1:5">
      <c r="A25" s="13" t="s">
        <v>242</v>
      </c>
      <c r="B25" s="65" t="s">
        <v>243</v>
      </c>
      <c r="C25" s="66">
        <f t="shared" si="1"/>
        <v>25</v>
      </c>
      <c r="D25" s="67"/>
      <c r="E25" s="15">
        <v>25</v>
      </c>
    </row>
    <row r="26" ht="25.5" customHeight="1" spans="1:5">
      <c r="A26" s="13" t="s">
        <v>244</v>
      </c>
      <c r="B26" s="65" t="s">
        <v>245</v>
      </c>
      <c r="C26" s="66">
        <f t="shared" si="1"/>
        <v>4</v>
      </c>
      <c r="D26" s="67"/>
      <c r="E26" s="15">
        <v>4</v>
      </c>
    </row>
    <row r="27" ht="25.5" customHeight="1" spans="1:5">
      <c r="A27" s="13" t="s">
        <v>246</v>
      </c>
      <c r="B27" s="65" t="s">
        <v>247</v>
      </c>
      <c r="C27" s="66">
        <f t="shared" si="1"/>
        <v>4</v>
      </c>
      <c r="D27" s="67"/>
      <c r="E27" s="15">
        <v>4</v>
      </c>
    </row>
    <row r="28" ht="25.5" customHeight="1" spans="1:5">
      <c r="A28" s="13" t="s">
        <v>248</v>
      </c>
      <c r="B28" s="65" t="s">
        <v>249</v>
      </c>
      <c r="C28" s="66">
        <f t="shared" si="1"/>
        <v>4</v>
      </c>
      <c r="D28" s="67"/>
      <c r="E28" s="15">
        <v>4</v>
      </c>
    </row>
    <row r="29" ht="25.5" customHeight="1" spans="1:5">
      <c r="A29" s="13" t="s">
        <v>250</v>
      </c>
      <c r="B29" s="65" t="s">
        <v>251</v>
      </c>
      <c r="C29" s="66">
        <f t="shared" si="1"/>
        <v>10.53</v>
      </c>
      <c r="D29" s="67"/>
      <c r="E29" s="15">
        <v>10.53</v>
      </c>
    </row>
    <row r="30" ht="25.5" customHeight="1" spans="1:5">
      <c r="A30" s="13" t="s">
        <v>252</v>
      </c>
      <c r="B30" s="65" t="s">
        <v>253</v>
      </c>
      <c r="C30" s="66">
        <f t="shared" si="1"/>
        <v>5.89</v>
      </c>
      <c r="D30" s="67"/>
      <c r="E30" s="15">
        <v>5.89</v>
      </c>
    </row>
    <row r="31" ht="25.5" customHeight="1" spans="1:5">
      <c r="A31" s="13" t="s">
        <v>254</v>
      </c>
      <c r="B31" s="65" t="s">
        <v>255</v>
      </c>
      <c r="C31" s="66">
        <f t="shared" si="1"/>
        <v>0</v>
      </c>
      <c r="D31" s="67"/>
      <c r="E31" s="15"/>
    </row>
    <row r="32" ht="25.5" customHeight="1" spans="1:5">
      <c r="A32" s="13" t="s">
        <v>256</v>
      </c>
      <c r="B32" s="65" t="s">
        <v>257</v>
      </c>
      <c r="C32" s="66">
        <f t="shared" si="1"/>
        <v>25.92</v>
      </c>
      <c r="D32" s="67"/>
      <c r="E32" s="15">
        <v>25.92</v>
      </c>
    </row>
    <row r="33" ht="25.5" customHeight="1" spans="1:5">
      <c r="A33" s="13" t="s">
        <v>258</v>
      </c>
      <c r="B33" s="65" t="s">
        <v>259</v>
      </c>
      <c r="C33" s="66">
        <f t="shared" si="1"/>
        <v>0</v>
      </c>
      <c r="D33" s="67"/>
      <c r="E33" s="15"/>
    </row>
    <row r="34" ht="25.5" customHeight="1" spans="1:5">
      <c r="A34" s="9" t="s">
        <v>260</v>
      </c>
      <c r="B34" s="62" t="s">
        <v>261</v>
      </c>
      <c r="C34" s="63">
        <f t="shared" si="1"/>
        <v>102.78</v>
      </c>
      <c r="D34" s="64">
        <f>D35+D36+D37+D38+D39</f>
        <v>102.78</v>
      </c>
      <c r="E34" s="11"/>
    </row>
    <row r="35" ht="25.5" customHeight="1" spans="1:5">
      <c r="A35" s="13" t="s">
        <v>262</v>
      </c>
      <c r="B35" s="65" t="s">
        <v>263</v>
      </c>
      <c r="C35" s="66">
        <f t="shared" si="1"/>
        <v>12.66</v>
      </c>
      <c r="D35" s="67">
        <v>12.66</v>
      </c>
      <c r="E35" s="15"/>
    </row>
    <row r="36" ht="25.5" customHeight="1" spans="1:5">
      <c r="A36" s="13" t="s">
        <v>264</v>
      </c>
      <c r="B36" s="65" t="s">
        <v>265</v>
      </c>
      <c r="C36" s="66">
        <f t="shared" ref="C36:C39" si="2">D36+E36</f>
        <v>0</v>
      </c>
      <c r="D36" s="67"/>
      <c r="E36" s="15"/>
    </row>
    <row r="37" ht="25.5" customHeight="1" spans="1:5">
      <c r="A37" s="13" t="s">
        <v>266</v>
      </c>
      <c r="B37" s="65" t="s">
        <v>267</v>
      </c>
      <c r="C37" s="66">
        <f t="shared" si="2"/>
        <v>89.88</v>
      </c>
      <c r="D37" s="67">
        <v>89.88</v>
      </c>
      <c r="E37" s="15"/>
    </row>
    <row r="38" ht="25.5" customHeight="1" spans="1:5">
      <c r="A38" s="13" t="s">
        <v>268</v>
      </c>
      <c r="B38" s="65" t="s">
        <v>269</v>
      </c>
      <c r="C38" s="66">
        <f t="shared" si="2"/>
        <v>0</v>
      </c>
      <c r="D38" s="67"/>
      <c r="E38" s="15"/>
    </row>
    <row r="39" ht="25.5" customHeight="1" spans="1:5">
      <c r="A39" s="13" t="s">
        <v>270</v>
      </c>
      <c r="B39" s="65" t="s">
        <v>271</v>
      </c>
      <c r="C39" s="66">
        <f t="shared" si="2"/>
        <v>0.24</v>
      </c>
      <c r="D39" s="67">
        <v>0.24</v>
      </c>
      <c r="E39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2021-06-21T03:02:01Z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10028670</vt:i4>
  </property>
  <property fmtid="{D5CDD505-2E9C-101B-9397-08002B2CF9AE}" pid="4" name="ICV">
    <vt:lpwstr>3637F1DF68B84BDCB60CEA17C320ADE9</vt:lpwstr>
  </property>
</Properties>
</file>