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<sst xmlns="http://schemas.openxmlformats.org/spreadsheetml/2006/main" count="177" uniqueCount="96">
  <si>
    <t>2023年肃南县皇城镇向阳村落实第三轮草原补奖政策资金发放表</t>
  </si>
  <si>
    <t>审核单位（盖章）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</si>
  <si>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</si>
  <si>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</si>
  <si>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</si>
  <si>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</si>
  <si>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</si>
  <si>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</si>
  <si>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</si>
  <si>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</si>
  <si>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</si>
  <si>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</si>
  <si>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</si>
  <si>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</si>
  <si>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</si>
  <si>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</si>
  <si>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</si>
  <si>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向阳村</t>
  </si>
  <si>
    <t>兰天明</t>
  </si>
  <si>
    <t>兰海兵</t>
  </si>
  <si>
    <t>白自忠</t>
  </si>
  <si>
    <t>郭雄伟</t>
  </si>
  <si>
    <t>郭雄军</t>
  </si>
  <si>
    <t>郭雄辉</t>
  </si>
  <si>
    <t>安卫刚</t>
  </si>
  <si>
    <t>安福龙</t>
  </si>
  <si>
    <t>安吉福</t>
  </si>
  <si>
    <t>白金花</t>
  </si>
  <si>
    <t>安卫新</t>
  </si>
  <si>
    <t>安卫忠</t>
  </si>
  <si>
    <t>郭建军</t>
  </si>
  <si>
    <t>安秀美</t>
  </si>
  <si>
    <t>安秀芳</t>
  </si>
  <si>
    <t>安建文</t>
  </si>
  <si>
    <t>安立花</t>
  </si>
  <si>
    <t>白福寿</t>
  </si>
  <si>
    <t>安晓萍</t>
  </si>
  <si>
    <t>安天锋</t>
  </si>
  <si>
    <t>常永萍</t>
  </si>
  <si>
    <t>安东勇</t>
  </si>
  <si>
    <t>安天荣</t>
  </si>
  <si>
    <t>郭建平</t>
  </si>
  <si>
    <t>安永强</t>
  </si>
  <si>
    <t>奎雪花</t>
  </si>
  <si>
    <t>马长青</t>
  </si>
  <si>
    <t>高卫东</t>
  </si>
  <si>
    <t>郭金香</t>
  </si>
  <si>
    <t>安冬泉</t>
  </si>
  <si>
    <t>郭天财</t>
  </si>
  <si>
    <t>郭天明</t>
  </si>
  <si>
    <t>郭天荣</t>
  </si>
  <si>
    <t>贺千花</t>
  </si>
  <si>
    <t>常卫红</t>
  </si>
  <si>
    <t>常红玲</t>
  </si>
  <si>
    <t>尹立功</t>
  </si>
  <si>
    <t>尹立德</t>
  </si>
  <si>
    <t>尹自业</t>
  </si>
  <si>
    <t>白自玉</t>
  </si>
  <si>
    <t>马建英</t>
  </si>
  <si>
    <t>白荣财</t>
  </si>
  <si>
    <t>马吉祥</t>
  </si>
  <si>
    <t>韩桂香</t>
  </si>
  <si>
    <t>兰天永</t>
  </si>
  <si>
    <t>兰天成</t>
  </si>
  <si>
    <t>白秀英</t>
  </si>
  <si>
    <t>安立文</t>
  </si>
  <si>
    <t>安东海</t>
  </si>
  <si>
    <t>安东山</t>
  </si>
  <si>
    <t>安东升</t>
  </si>
  <si>
    <t>高生鹏</t>
  </si>
  <si>
    <t>程红香</t>
  </si>
  <si>
    <t>厉国年</t>
  </si>
  <si>
    <t>厉青年</t>
  </si>
  <si>
    <t>宋秀丽</t>
  </si>
  <si>
    <t>张秀兰</t>
  </si>
  <si>
    <t>周建荣</t>
  </si>
  <si>
    <t>周建宝</t>
  </si>
  <si>
    <t>张景兴</t>
  </si>
  <si>
    <t>张景荣</t>
  </si>
  <si>
    <t>张鹏</t>
  </si>
  <si>
    <t>王延朝</t>
  </si>
  <si>
    <t>殷世忠</t>
  </si>
  <si>
    <t>王延奇</t>
  </si>
  <si>
    <t>王延军</t>
  </si>
  <si>
    <t>王延峰</t>
  </si>
  <si>
    <t>王寿生</t>
  </si>
  <si>
    <t>张进梅</t>
  </si>
  <si>
    <t>胡长征</t>
  </si>
  <si>
    <t>胡海东</t>
  </si>
  <si>
    <t>陈文彪</t>
  </si>
  <si>
    <t>陈鑫龙</t>
  </si>
  <si>
    <t>陈兴虎</t>
  </si>
  <si>
    <t>安海霞</t>
  </si>
  <si>
    <t>尹立花</t>
  </si>
  <si>
    <t>吴爱智</t>
  </si>
  <si>
    <t>肃南裕固族自治县皇城镇向阳村股份经济合作社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</si>
</sst>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176" fontId="1" fillId="0" borderId="0" xfId="49" applyNumberFormat="1" applyFont="1" applyFill="1" applyAlignment="1">
      <alignment horizontal="center" vertical="center" wrapText="1"/>
    </xf>
    <xf numFmtId="176" fontId="1" fillId="0" borderId="0" xfId="49" applyNumberFormat="1" applyFont="1" applyFill="1" applyAlignment="1">
      <alignment horizontal="center" vertical="center"/>
    </xf>
    <xf numFmtId="177" fontId="1" fillId="0" borderId="0" xfId="49" applyNumberFormat="1" applyFont="1" applyFill="1" applyAlignment="1">
      <alignment horizontal="center" vertical="center"/>
    </xf>
    <xf numFmtId="178" fontId="1" fillId="0" borderId="0" xfId="49" applyNumberFormat="1" applyFont="1" applyFill="1">
      <alignment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176" fontId="3" fillId="0" borderId="4" xfId="49" applyNumberFormat="1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176" fontId="3" fillId="0" borderId="5" xfId="49" applyNumberFormat="1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vertical="center"/>
    </xf>
    <xf numFmtId="178" fontId="3" fillId="0" borderId="2" xfId="49" applyNumberFormat="1" applyFont="1" applyFill="1" applyBorder="1" applyAlignment="1">
      <alignment horizontal="center" vertical="center"/>
    </xf>
    <xf numFmtId="177" fontId="3" fillId="0" borderId="2" xfId="49" applyNumberFormat="1" applyFont="1" applyFill="1" applyBorder="1" applyAlignment="1">
      <alignment horizontal="center" vertical="center" wrapText="1"/>
    </xf>
    <xf numFmtId="178" fontId="3" fillId="0" borderId="4" xfId="49" applyNumberFormat="1" applyFont="1" applyFill="1" applyBorder="1" applyAlignment="1">
      <alignment horizontal="center" vertical="center"/>
    </xf>
    <xf numFmtId="177" fontId="3" fillId="0" borderId="5" xfId="49" applyNumberFormat="1" applyFont="1" applyFill="1" applyBorder="1" applyAlignment="1">
      <alignment horizontal="center" vertical="center" wrapText="1"/>
    </xf>
    <xf numFmtId="178" fontId="3" fillId="0" borderId="5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5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76" fontId="1" fillId="0" borderId="3" xfId="51" applyNumberFormat="1" applyFont="1" applyFill="1" applyBorder="1" applyAlignment="1">
      <alignment horizontal="center" vertical="center"/>
    </xf>
    <xf numFmtId="49" fontId="1" fillId="0" borderId="3" xfId="51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西柳沟村草原生态补奖政策基本情况统计表" xfId="50"/>
    <cellStyle name="常规 2" xfId="51"/>
  </cellStyles>
  <dxfs count="1"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workbookViewId="0">
      <selection activeCell="M6" sqref="M6"/>
    </sheetView>
  </sheetViews>
  <sheetFormatPr defaultColWidth="9" defaultRowHeight="13.5"/>
  <cols>
    <col min="1" max="1" width="4.25" style="1" customWidth="1"/>
    <col min="2" max="2" width="10" style="1" customWidth="1"/>
    <col min="3" max="3" width="8.625" style="1" customWidth="1"/>
    <col min="4" max="4" width="6" style="1" customWidth="1"/>
    <col min="5" max="5" width="8.5" style="4" customWidth="1"/>
    <col min="6" max="6" width="5.25" style="5" customWidth="1"/>
    <col min="7" max="7" width="9" style="5" customWidth="1"/>
    <col min="8" max="8" width="7.25" style="5" customWidth="1"/>
    <col min="9" max="9" width="7.25" style="6" customWidth="1"/>
    <col min="10" max="10" width="12.75" style="5" customWidth="1"/>
    <col min="11" max="11" width="12.5" style="5" customWidth="1"/>
    <col min="12" max="12" width="14.25" style="6" customWidth="1"/>
    <col min="13" max="13" width="11.125" style="7" customWidth="1"/>
    <col min="14" max="16384" width="9" style="1"/>
  </cols>
  <sheetData>
    <row r="1" s="1" customFormat="1" ht="38.2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18.75" customHeight="1" spans="1:13">
      <c r="A2" s="9" t="s">
        <v>1</v>
      </c>
      <c r="B2" s="9"/>
      <c r="C2" s="9"/>
      <c r="D2" s="9"/>
      <c r="E2" s="10" t="s">
        <v>2</v>
      </c>
      <c r="F2" s="10"/>
      <c r="G2" s="10"/>
      <c r="H2" s="10"/>
      <c r="I2" s="10"/>
      <c r="J2" s="28"/>
      <c r="K2" s="10" t="s">
        <v>3</v>
      </c>
      <c r="L2" s="10"/>
      <c r="M2" s="10"/>
    </row>
    <row r="3" s="1" customFormat="1" ht="21.75" customHeight="1" spans="1:13">
      <c r="A3" s="11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3"/>
      <c r="G3" s="13"/>
      <c r="H3" s="12" t="s">
        <v>9</v>
      </c>
      <c r="I3" s="13" t="s">
        <v>10</v>
      </c>
      <c r="J3" s="13"/>
      <c r="K3" s="13"/>
      <c r="L3" s="13"/>
      <c r="M3" s="29" t="s">
        <v>11</v>
      </c>
    </row>
    <row r="4" s="1" customFormat="1" ht="18.75" customHeight="1" spans="1:13">
      <c r="A4" s="14"/>
      <c r="B4" s="14"/>
      <c r="C4" s="14"/>
      <c r="D4" s="15"/>
      <c r="E4" s="16" t="s">
        <v>12</v>
      </c>
      <c r="F4" s="16" t="s">
        <v>13</v>
      </c>
      <c r="G4" s="16" t="s">
        <v>14</v>
      </c>
      <c r="H4" s="17"/>
      <c r="I4" s="30" t="s">
        <v>13</v>
      </c>
      <c r="J4" s="16" t="s">
        <v>14</v>
      </c>
      <c r="K4" s="16" t="s">
        <v>15</v>
      </c>
      <c r="L4" s="30" t="s">
        <v>16</v>
      </c>
      <c r="M4" s="31"/>
    </row>
    <row r="5" s="1" customFormat="1" ht="13.9" customHeight="1" spans="1:13">
      <c r="A5" s="18"/>
      <c r="B5" s="18"/>
      <c r="C5" s="18"/>
      <c r="D5" s="19"/>
      <c r="E5" s="20"/>
      <c r="F5" s="20"/>
      <c r="G5" s="20"/>
      <c r="H5" s="21"/>
      <c r="I5" s="32"/>
      <c r="J5" s="20"/>
      <c r="K5" s="20"/>
      <c r="L5" s="32"/>
      <c r="M5" s="33"/>
    </row>
    <row r="6" s="2" customFormat="1" ht="27" customHeight="1" spans="1:13">
      <c r="A6" s="22">
        <v>1</v>
      </c>
      <c r="B6" s="22" t="s">
        <v>17</v>
      </c>
      <c r="C6" s="23" t="s">
        <v>18</v>
      </c>
      <c r="D6" s="24">
        <v>4</v>
      </c>
      <c r="E6" s="24">
        <v>1398</v>
      </c>
      <c r="F6" s="25">
        <v>0</v>
      </c>
      <c r="G6" s="24">
        <v>1398</v>
      </c>
      <c r="H6" s="24">
        <v>3</v>
      </c>
      <c r="I6" s="34">
        <f t="shared" ref="I6:I69" si="0">ROUND(F6*21.84,2)</f>
        <v>0</v>
      </c>
      <c r="J6" s="34">
        <f t="shared" ref="J6:J69" si="1">ROUND(G6*2.59,2)</f>
        <v>3620.82</v>
      </c>
      <c r="K6" s="35">
        <f t="shared" ref="K6:K69" si="2">D6*4500</f>
        <v>18000</v>
      </c>
      <c r="L6" s="34">
        <f t="shared" ref="L6:L69" si="3">J6+K6</f>
        <v>21620.82</v>
      </c>
      <c r="M6" s="36"/>
    </row>
    <row r="7" s="2" customFormat="1" ht="27" customHeight="1" spans="1:13">
      <c r="A7" s="22">
        <v>2</v>
      </c>
      <c r="B7" s="22" t="s">
        <v>17</v>
      </c>
      <c r="C7" s="23" t="s">
        <v>19</v>
      </c>
      <c r="D7" s="24">
        <v>3</v>
      </c>
      <c r="E7" s="24">
        <v>839</v>
      </c>
      <c r="F7" s="25">
        <v>0</v>
      </c>
      <c r="G7" s="24">
        <v>839</v>
      </c>
      <c r="H7" s="24">
        <v>3</v>
      </c>
      <c r="I7" s="34">
        <f t="shared" si="0"/>
        <v>0</v>
      </c>
      <c r="J7" s="34">
        <f t="shared" si="1"/>
        <v>2173.01</v>
      </c>
      <c r="K7" s="35">
        <f t="shared" si="2"/>
        <v>13500</v>
      </c>
      <c r="L7" s="34">
        <f t="shared" si="3"/>
        <v>15673.01</v>
      </c>
      <c r="M7" s="36"/>
    </row>
    <row r="8" s="2" customFormat="1" ht="27" customHeight="1" spans="1:13">
      <c r="A8" s="22">
        <v>3</v>
      </c>
      <c r="B8" s="22" t="s">
        <v>17</v>
      </c>
      <c r="C8" s="23" t="s">
        <v>20</v>
      </c>
      <c r="D8" s="24">
        <v>5</v>
      </c>
      <c r="E8" s="24">
        <v>1258</v>
      </c>
      <c r="F8" s="25">
        <v>0</v>
      </c>
      <c r="G8" s="24">
        <v>1258</v>
      </c>
      <c r="H8" s="24">
        <v>2.5</v>
      </c>
      <c r="I8" s="34">
        <f t="shared" si="0"/>
        <v>0</v>
      </c>
      <c r="J8" s="34">
        <f t="shared" si="1"/>
        <v>3258.22</v>
      </c>
      <c r="K8" s="35">
        <f t="shared" si="2"/>
        <v>22500</v>
      </c>
      <c r="L8" s="34">
        <f t="shared" si="3"/>
        <v>25758.22</v>
      </c>
      <c r="M8" s="36"/>
    </row>
    <row r="9" s="2" customFormat="1" ht="27" customHeight="1" spans="1:13">
      <c r="A9" s="22">
        <v>4</v>
      </c>
      <c r="B9" s="22" t="s">
        <v>17</v>
      </c>
      <c r="C9" s="23" t="s">
        <v>21</v>
      </c>
      <c r="D9" s="24">
        <v>3</v>
      </c>
      <c r="E9" s="24">
        <v>958</v>
      </c>
      <c r="F9" s="25">
        <v>0</v>
      </c>
      <c r="G9" s="24">
        <v>958</v>
      </c>
      <c r="H9" s="24">
        <v>2.8</v>
      </c>
      <c r="I9" s="34">
        <f t="shared" si="0"/>
        <v>0</v>
      </c>
      <c r="J9" s="34">
        <f t="shared" si="1"/>
        <v>2481.22</v>
      </c>
      <c r="K9" s="35">
        <f t="shared" si="2"/>
        <v>13500</v>
      </c>
      <c r="L9" s="34">
        <f t="shared" si="3"/>
        <v>15981.22</v>
      </c>
      <c r="M9" s="36"/>
    </row>
    <row r="10" s="2" customFormat="1" ht="27" customHeight="1" spans="1:13">
      <c r="A10" s="22">
        <v>5</v>
      </c>
      <c r="B10" s="22" t="s">
        <v>17</v>
      </c>
      <c r="C10" s="23" t="s">
        <v>22</v>
      </c>
      <c r="D10" s="24">
        <v>3</v>
      </c>
      <c r="E10" s="24">
        <v>958</v>
      </c>
      <c r="F10" s="25">
        <v>0</v>
      </c>
      <c r="G10" s="24">
        <v>958</v>
      </c>
      <c r="H10" s="24">
        <v>2.8</v>
      </c>
      <c r="I10" s="34">
        <f t="shared" si="0"/>
        <v>0</v>
      </c>
      <c r="J10" s="34">
        <f t="shared" si="1"/>
        <v>2481.22</v>
      </c>
      <c r="K10" s="35">
        <f t="shared" si="2"/>
        <v>13500</v>
      </c>
      <c r="L10" s="34">
        <f t="shared" si="3"/>
        <v>15981.22</v>
      </c>
      <c r="M10" s="36"/>
    </row>
    <row r="11" s="2" customFormat="1" ht="27" customHeight="1" spans="1:13">
      <c r="A11" s="22">
        <v>6</v>
      </c>
      <c r="B11" s="22" t="s">
        <v>17</v>
      </c>
      <c r="C11" s="23" t="s">
        <v>23</v>
      </c>
      <c r="D11" s="24">
        <v>4</v>
      </c>
      <c r="E11" s="24">
        <v>958</v>
      </c>
      <c r="F11" s="25">
        <v>0</v>
      </c>
      <c r="G11" s="24">
        <v>958</v>
      </c>
      <c r="H11" s="24">
        <v>2.8</v>
      </c>
      <c r="I11" s="34">
        <f t="shared" si="0"/>
        <v>0</v>
      </c>
      <c r="J11" s="34">
        <f t="shared" si="1"/>
        <v>2481.22</v>
      </c>
      <c r="K11" s="35">
        <f t="shared" si="2"/>
        <v>18000</v>
      </c>
      <c r="L11" s="34">
        <f t="shared" si="3"/>
        <v>20481.22</v>
      </c>
      <c r="M11" s="36"/>
    </row>
    <row r="12" s="2" customFormat="1" ht="27" customHeight="1" spans="1:13">
      <c r="A12" s="22">
        <v>7</v>
      </c>
      <c r="B12" s="22" t="s">
        <v>17</v>
      </c>
      <c r="C12" s="23" t="s">
        <v>24</v>
      </c>
      <c r="D12" s="24">
        <v>4</v>
      </c>
      <c r="E12" s="24">
        <v>3278</v>
      </c>
      <c r="F12" s="25">
        <v>0</v>
      </c>
      <c r="G12" s="24">
        <v>3278</v>
      </c>
      <c r="H12" s="24">
        <v>0</v>
      </c>
      <c r="I12" s="34">
        <f t="shared" si="0"/>
        <v>0</v>
      </c>
      <c r="J12" s="34">
        <f t="shared" si="1"/>
        <v>8490.02</v>
      </c>
      <c r="K12" s="35">
        <f t="shared" si="2"/>
        <v>18000</v>
      </c>
      <c r="L12" s="34">
        <f t="shared" si="3"/>
        <v>26490.02</v>
      </c>
      <c r="M12" s="37"/>
    </row>
    <row r="13" s="2" customFormat="1" ht="27" customHeight="1" spans="1:13">
      <c r="A13" s="22">
        <v>8</v>
      </c>
      <c r="B13" s="22" t="s">
        <v>17</v>
      </c>
      <c r="C13" s="23" t="s">
        <v>25</v>
      </c>
      <c r="D13" s="24">
        <v>1</v>
      </c>
      <c r="E13" s="24">
        <v>542</v>
      </c>
      <c r="F13" s="25">
        <v>0</v>
      </c>
      <c r="G13" s="24">
        <v>542</v>
      </c>
      <c r="H13" s="24">
        <v>0</v>
      </c>
      <c r="I13" s="34">
        <f t="shared" si="0"/>
        <v>0</v>
      </c>
      <c r="J13" s="34">
        <f t="shared" si="1"/>
        <v>1403.78</v>
      </c>
      <c r="K13" s="35">
        <f t="shared" si="2"/>
        <v>4500</v>
      </c>
      <c r="L13" s="34">
        <f t="shared" si="3"/>
        <v>5903.78</v>
      </c>
      <c r="M13" s="37"/>
    </row>
    <row r="14" s="2" customFormat="1" ht="27" customHeight="1" spans="1:13">
      <c r="A14" s="22">
        <v>9</v>
      </c>
      <c r="B14" s="22" t="s">
        <v>17</v>
      </c>
      <c r="C14" s="23" t="s">
        <v>26</v>
      </c>
      <c r="D14" s="24">
        <v>7</v>
      </c>
      <c r="E14" s="24">
        <v>1084</v>
      </c>
      <c r="F14" s="25">
        <v>0</v>
      </c>
      <c r="G14" s="24">
        <v>1084</v>
      </c>
      <c r="H14" s="24">
        <v>0</v>
      </c>
      <c r="I14" s="34">
        <f t="shared" si="0"/>
        <v>0</v>
      </c>
      <c r="J14" s="34">
        <f t="shared" si="1"/>
        <v>2807.56</v>
      </c>
      <c r="K14" s="35">
        <f t="shared" si="2"/>
        <v>31500</v>
      </c>
      <c r="L14" s="34">
        <f t="shared" si="3"/>
        <v>34307.56</v>
      </c>
      <c r="M14" s="37"/>
    </row>
    <row r="15" s="2" customFormat="1" ht="27" customHeight="1" spans="1:13">
      <c r="A15" s="22">
        <v>10</v>
      </c>
      <c r="B15" s="22" t="s">
        <v>17</v>
      </c>
      <c r="C15" s="23" t="s">
        <v>27</v>
      </c>
      <c r="D15" s="24">
        <v>3</v>
      </c>
      <c r="E15" s="26">
        <v>562</v>
      </c>
      <c r="F15" s="26">
        <v>0</v>
      </c>
      <c r="G15" s="26">
        <v>562</v>
      </c>
      <c r="H15" s="24">
        <v>1.5</v>
      </c>
      <c r="I15" s="34">
        <f t="shared" si="0"/>
        <v>0</v>
      </c>
      <c r="J15" s="34">
        <f t="shared" si="1"/>
        <v>1455.58</v>
      </c>
      <c r="K15" s="35">
        <f t="shared" si="2"/>
        <v>13500</v>
      </c>
      <c r="L15" s="34">
        <f t="shared" si="3"/>
        <v>14955.58</v>
      </c>
      <c r="M15" s="23"/>
    </row>
    <row r="16" s="2" customFormat="1" ht="27" customHeight="1" spans="1:13">
      <c r="A16" s="22">
        <v>11</v>
      </c>
      <c r="B16" s="22" t="s">
        <v>17</v>
      </c>
      <c r="C16" s="23" t="s">
        <v>28</v>
      </c>
      <c r="D16" s="24">
        <v>2</v>
      </c>
      <c r="E16" s="24">
        <v>1092</v>
      </c>
      <c r="F16" s="25">
        <v>0</v>
      </c>
      <c r="G16" s="24">
        <v>1092</v>
      </c>
      <c r="H16" s="24">
        <v>3</v>
      </c>
      <c r="I16" s="34">
        <f t="shared" si="0"/>
        <v>0</v>
      </c>
      <c r="J16" s="34">
        <f t="shared" si="1"/>
        <v>2828.28</v>
      </c>
      <c r="K16" s="35">
        <f t="shared" si="2"/>
        <v>9000</v>
      </c>
      <c r="L16" s="34">
        <f t="shared" si="3"/>
        <v>11828.28</v>
      </c>
      <c r="M16" s="37"/>
    </row>
    <row r="17" s="2" customFormat="1" ht="27" customHeight="1" spans="1:13">
      <c r="A17" s="22">
        <v>12</v>
      </c>
      <c r="B17" s="22" t="s">
        <v>17</v>
      </c>
      <c r="C17" s="23" t="s">
        <v>29</v>
      </c>
      <c r="D17" s="24">
        <v>5</v>
      </c>
      <c r="E17" s="24">
        <v>1646</v>
      </c>
      <c r="F17" s="25">
        <v>0</v>
      </c>
      <c r="G17" s="24">
        <v>1646</v>
      </c>
      <c r="H17" s="24">
        <v>4</v>
      </c>
      <c r="I17" s="34">
        <f t="shared" si="0"/>
        <v>0</v>
      </c>
      <c r="J17" s="34">
        <f t="shared" si="1"/>
        <v>4263.14</v>
      </c>
      <c r="K17" s="35">
        <f t="shared" si="2"/>
        <v>22500</v>
      </c>
      <c r="L17" s="34">
        <f t="shared" si="3"/>
        <v>26763.14</v>
      </c>
      <c r="M17" s="23"/>
    </row>
    <row r="18" s="2" customFormat="1" ht="27" customHeight="1" spans="1:13">
      <c r="A18" s="22">
        <v>13</v>
      </c>
      <c r="B18" s="22" t="s">
        <v>17</v>
      </c>
      <c r="C18" s="23" t="s">
        <v>30</v>
      </c>
      <c r="D18" s="24">
        <v>4</v>
      </c>
      <c r="E18" s="24">
        <v>2703</v>
      </c>
      <c r="F18" s="25">
        <v>0</v>
      </c>
      <c r="G18" s="24">
        <v>2703</v>
      </c>
      <c r="H18" s="24">
        <v>4.9</v>
      </c>
      <c r="I18" s="34">
        <f t="shared" si="0"/>
        <v>0</v>
      </c>
      <c r="J18" s="34">
        <f t="shared" si="1"/>
        <v>7000.77</v>
      </c>
      <c r="K18" s="35">
        <f t="shared" si="2"/>
        <v>18000</v>
      </c>
      <c r="L18" s="34">
        <f t="shared" si="3"/>
        <v>25000.77</v>
      </c>
      <c r="M18" s="37"/>
    </row>
    <row r="19" s="2" customFormat="1" ht="27" customHeight="1" spans="1:13">
      <c r="A19" s="22">
        <v>14</v>
      </c>
      <c r="B19" s="22" t="s">
        <v>17</v>
      </c>
      <c r="C19" s="23" t="s">
        <v>31</v>
      </c>
      <c r="D19" s="24">
        <v>2</v>
      </c>
      <c r="E19" s="24">
        <v>1354</v>
      </c>
      <c r="F19" s="25">
        <v>0</v>
      </c>
      <c r="G19" s="24">
        <v>1354</v>
      </c>
      <c r="H19" s="24">
        <v>3.3</v>
      </c>
      <c r="I19" s="34">
        <f t="shared" si="0"/>
        <v>0</v>
      </c>
      <c r="J19" s="34">
        <f t="shared" si="1"/>
        <v>3506.86</v>
      </c>
      <c r="K19" s="35">
        <f t="shared" si="2"/>
        <v>9000</v>
      </c>
      <c r="L19" s="34">
        <f t="shared" si="3"/>
        <v>12506.86</v>
      </c>
      <c r="M19" s="37"/>
    </row>
    <row r="20" s="2" customFormat="1" ht="27" customHeight="1" spans="1:13">
      <c r="A20" s="22">
        <v>15</v>
      </c>
      <c r="B20" s="22" t="s">
        <v>17</v>
      </c>
      <c r="C20" s="23" t="s">
        <v>32</v>
      </c>
      <c r="D20" s="24">
        <v>1</v>
      </c>
      <c r="E20" s="24">
        <f>F20+G20</f>
        <v>0</v>
      </c>
      <c r="F20" s="25">
        <v>0</v>
      </c>
      <c r="G20" s="24">
        <v>0</v>
      </c>
      <c r="H20" s="24">
        <v>1.5</v>
      </c>
      <c r="I20" s="34">
        <f t="shared" si="0"/>
        <v>0</v>
      </c>
      <c r="J20" s="34">
        <f t="shared" si="1"/>
        <v>0</v>
      </c>
      <c r="K20" s="35">
        <f t="shared" si="2"/>
        <v>4500</v>
      </c>
      <c r="L20" s="34">
        <f t="shared" si="3"/>
        <v>4500</v>
      </c>
      <c r="M20" s="36"/>
    </row>
    <row r="21" s="2" customFormat="1" ht="27" customHeight="1" spans="1:13">
      <c r="A21" s="22">
        <v>16</v>
      </c>
      <c r="B21" s="22" t="s">
        <v>17</v>
      </c>
      <c r="C21" s="23" t="s">
        <v>33</v>
      </c>
      <c r="D21" s="24">
        <v>3</v>
      </c>
      <c r="E21" s="24">
        <v>1127</v>
      </c>
      <c r="F21" s="25">
        <v>0</v>
      </c>
      <c r="G21" s="24">
        <v>1127</v>
      </c>
      <c r="H21" s="24">
        <v>1.95</v>
      </c>
      <c r="I21" s="34">
        <f t="shared" si="0"/>
        <v>0</v>
      </c>
      <c r="J21" s="34">
        <f t="shared" si="1"/>
        <v>2918.93</v>
      </c>
      <c r="K21" s="35">
        <f t="shared" si="2"/>
        <v>13500</v>
      </c>
      <c r="L21" s="34">
        <f t="shared" si="3"/>
        <v>16418.93</v>
      </c>
      <c r="M21" s="37"/>
    </row>
    <row r="22" s="2" customFormat="1" ht="27" customHeight="1" spans="1:13">
      <c r="A22" s="22">
        <v>17</v>
      </c>
      <c r="B22" s="22" t="s">
        <v>17</v>
      </c>
      <c r="C22" s="23" t="s">
        <v>34</v>
      </c>
      <c r="D22" s="24">
        <v>1</v>
      </c>
      <c r="E22" s="24">
        <v>1403</v>
      </c>
      <c r="F22" s="25"/>
      <c r="G22" s="24">
        <v>1403</v>
      </c>
      <c r="H22" s="24"/>
      <c r="I22" s="34">
        <f t="shared" si="0"/>
        <v>0</v>
      </c>
      <c r="J22" s="34">
        <f t="shared" si="1"/>
        <v>3633.77</v>
      </c>
      <c r="K22" s="35">
        <f t="shared" si="2"/>
        <v>4500</v>
      </c>
      <c r="L22" s="34">
        <f t="shared" si="3"/>
        <v>8133.77</v>
      </c>
      <c r="M22" s="37"/>
    </row>
    <row r="23" s="2" customFormat="1" ht="27" customHeight="1" spans="1:13">
      <c r="A23" s="22">
        <v>18</v>
      </c>
      <c r="B23" s="22" t="s">
        <v>17</v>
      </c>
      <c r="C23" s="23" t="s">
        <v>35</v>
      </c>
      <c r="D23" s="24">
        <v>5</v>
      </c>
      <c r="E23" s="24">
        <v>1403</v>
      </c>
      <c r="F23" s="25">
        <v>0</v>
      </c>
      <c r="G23" s="24">
        <v>1403</v>
      </c>
      <c r="H23" s="24">
        <v>6</v>
      </c>
      <c r="I23" s="34">
        <f t="shared" si="0"/>
        <v>0</v>
      </c>
      <c r="J23" s="34">
        <f t="shared" si="1"/>
        <v>3633.77</v>
      </c>
      <c r="K23" s="35">
        <f t="shared" si="2"/>
        <v>22500</v>
      </c>
      <c r="L23" s="34">
        <f t="shared" si="3"/>
        <v>26133.77</v>
      </c>
      <c r="M23" s="38"/>
    </row>
    <row r="24" s="2" customFormat="1" ht="27" customHeight="1" spans="1:13">
      <c r="A24" s="22">
        <v>19</v>
      </c>
      <c r="B24" s="22" t="s">
        <v>17</v>
      </c>
      <c r="C24" s="23" t="s">
        <v>36</v>
      </c>
      <c r="D24" s="24">
        <v>3</v>
      </c>
      <c r="E24" s="24">
        <v>3318</v>
      </c>
      <c r="F24" s="25">
        <v>0</v>
      </c>
      <c r="G24" s="24">
        <v>3318</v>
      </c>
      <c r="H24" s="24">
        <v>8.4</v>
      </c>
      <c r="I24" s="34">
        <f t="shared" si="0"/>
        <v>0</v>
      </c>
      <c r="J24" s="34">
        <f t="shared" si="1"/>
        <v>8593.62</v>
      </c>
      <c r="K24" s="35">
        <f t="shared" si="2"/>
        <v>13500</v>
      </c>
      <c r="L24" s="34">
        <f t="shared" si="3"/>
        <v>22093.62</v>
      </c>
      <c r="M24" s="23"/>
    </row>
    <row r="25" s="2" customFormat="1" ht="27" customHeight="1" spans="1:13">
      <c r="A25" s="22">
        <v>20</v>
      </c>
      <c r="B25" s="22" t="s">
        <v>17</v>
      </c>
      <c r="C25" s="23" t="s">
        <v>37</v>
      </c>
      <c r="D25" s="24">
        <v>4</v>
      </c>
      <c r="E25" s="24">
        <v>2562</v>
      </c>
      <c r="F25" s="25">
        <v>0</v>
      </c>
      <c r="G25" s="24">
        <v>2562</v>
      </c>
      <c r="H25" s="24">
        <v>8</v>
      </c>
      <c r="I25" s="34">
        <f t="shared" si="0"/>
        <v>0</v>
      </c>
      <c r="J25" s="34">
        <f t="shared" si="1"/>
        <v>6635.58</v>
      </c>
      <c r="K25" s="35">
        <f t="shared" si="2"/>
        <v>18000</v>
      </c>
      <c r="L25" s="34">
        <f t="shared" si="3"/>
        <v>24635.58</v>
      </c>
      <c r="M25" s="37"/>
    </row>
    <row r="26" s="2" customFormat="1" ht="27" customHeight="1" spans="1:13">
      <c r="A26" s="22">
        <v>21</v>
      </c>
      <c r="B26" s="22" t="s">
        <v>17</v>
      </c>
      <c r="C26" s="23" t="s">
        <v>38</v>
      </c>
      <c r="D26" s="24">
        <v>4</v>
      </c>
      <c r="E26" s="24">
        <v>726</v>
      </c>
      <c r="F26" s="25">
        <v>0</v>
      </c>
      <c r="G26" s="24">
        <v>726</v>
      </c>
      <c r="H26" s="24">
        <v>2</v>
      </c>
      <c r="I26" s="34">
        <f t="shared" si="0"/>
        <v>0</v>
      </c>
      <c r="J26" s="34">
        <f t="shared" si="1"/>
        <v>1880.34</v>
      </c>
      <c r="K26" s="35">
        <f t="shared" si="2"/>
        <v>18000</v>
      </c>
      <c r="L26" s="34">
        <f t="shared" si="3"/>
        <v>19880.34</v>
      </c>
      <c r="M26" s="37"/>
    </row>
    <row r="27" s="2" customFormat="1" ht="27" customHeight="1" spans="1:13">
      <c r="A27" s="22">
        <v>22</v>
      </c>
      <c r="B27" s="22" t="s">
        <v>17</v>
      </c>
      <c r="C27" s="23" t="s">
        <v>32</v>
      </c>
      <c r="D27" s="24">
        <v>1</v>
      </c>
      <c r="E27" s="24">
        <v>1120</v>
      </c>
      <c r="F27" s="25">
        <v>0</v>
      </c>
      <c r="G27" s="24">
        <v>1120</v>
      </c>
      <c r="H27" s="24">
        <v>1.95</v>
      </c>
      <c r="I27" s="34">
        <f t="shared" si="0"/>
        <v>0</v>
      </c>
      <c r="J27" s="34">
        <f t="shared" si="1"/>
        <v>2900.8</v>
      </c>
      <c r="K27" s="35">
        <f t="shared" si="2"/>
        <v>4500</v>
      </c>
      <c r="L27" s="34">
        <f t="shared" si="3"/>
        <v>7400.8</v>
      </c>
      <c r="M27" s="37"/>
    </row>
    <row r="28" s="2" customFormat="1" ht="27" customHeight="1" spans="1:13">
      <c r="A28" s="22">
        <v>23</v>
      </c>
      <c r="B28" s="22" t="s">
        <v>17</v>
      </c>
      <c r="C28" s="23" t="s">
        <v>39</v>
      </c>
      <c r="D28" s="24">
        <v>4</v>
      </c>
      <c r="E28" s="24">
        <v>1384</v>
      </c>
      <c r="F28" s="25">
        <v>0</v>
      </c>
      <c r="G28" s="24">
        <v>1384</v>
      </c>
      <c r="H28" s="24">
        <v>3</v>
      </c>
      <c r="I28" s="34">
        <f t="shared" si="0"/>
        <v>0</v>
      </c>
      <c r="J28" s="34">
        <f t="shared" si="1"/>
        <v>3584.56</v>
      </c>
      <c r="K28" s="35">
        <f t="shared" si="2"/>
        <v>18000</v>
      </c>
      <c r="L28" s="34">
        <f t="shared" si="3"/>
        <v>21584.56</v>
      </c>
      <c r="M28" s="23"/>
    </row>
    <row r="29" s="2" customFormat="1" ht="27" customHeight="1" spans="1:13">
      <c r="A29" s="22">
        <v>24</v>
      </c>
      <c r="B29" s="22" t="s">
        <v>17</v>
      </c>
      <c r="C29" s="23" t="s">
        <v>40</v>
      </c>
      <c r="D29" s="24">
        <v>2</v>
      </c>
      <c r="E29" s="24">
        <v>779</v>
      </c>
      <c r="F29" s="25">
        <v>0</v>
      </c>
      <c r="G29" s="24">
        <v>779</v>
      </c>
      <c r="H29" s="24">
        <v>1.5</v>
      </c>
      <c r="I29" s="34">
        <f t="shared" si="0"/>
        <v>0</v>
      </c>
      <c r="J29" s="34">
        <f t="shared" si="1"/>
        <v>2017.61</v>
      </c>
      <c r="K29" s="35">
        <f t="shared" si="2"/>
        <v>9000</v>
      </c>
      <c r="L29" s="34">
        <f t="shared" si="3"/>
        <v>11017.61</v>
      </c>
      <c r="M29" s="37"/>
    </row>
    <row r="30" s="2" customFormat="1" ht="27" customHeight="1" spans="1:13">
      <c r="A30" s="22">
        <v>25</v>
      </c>
      <c r="B30" s="22" t="s">
        <v>17</v>
      </c>
      <c r="C30" s="23" t="s">
        <v>41</v>
      </c>
      <c r="D30" s="24">
        <v>5</v>
      </c>
      <c r="E30" s="24">
        <v>1698</v>
      </c>
      <c r="F30" s="25">
        <v>0</v>
      </c>
      <c r="G30" s="24">
        <v>1698</v>
      </c>
      <c r="H30" s="24">
        <v>4.3</v>
      </c>
      <c r="I30" s="34">
        <f t="shared" si="0"/>
        <v>0</v>
      </c>
      <c r="J30" s="34">
        <f t="shared" si="1"/>
        <v>4397.82</v>
      </c>
      <c r="K30" s="35">
        <f t="shared" si="2"/>
        <v>22500</v>
      </c>
      <c r="L30" s="34">
        <f t="shared" si="3"/>
        <v>26897.82</v>
      </c>
      <c r="M30" s="37"/>
    </row>
    <row r="31" s="2" customFormat="1" ht="27" customHeight="1" spans="1:13">
      <c r="A31" s="22">
        <v>26</v>
      </c>
      <c r="B31" s="22" t="s">
        <v>17</v>
      </c>
      <c r="C31" s="23" t="s">
        <v>42</v>
      </c>
      <c r="D31" s="24">
        <v>4</v>
      </c>
      <c r="E31" s="24">
        <v>1944</v>
      </c>
      <c r="F31" s="25">
        <v>0</v>
      </c>
      <c r="G31" s="24">
        <v>1944</v>
      </c>
      <c r="H31" s="24">
        <v>5.3</v>
      </c>
      <c r="I31" s="34">
        <f t="shared" si="0"/>
        <v>0</v>
      </c>
      <c r="J31" s="34">
        <f t="shared" si="1"/>
        <v>5034.96</v>
      </c>
      <c r="K31" s="35">
        <f t="shared" si="2"/>
        <v>18000</v>
      </c>
      <c r="L31" s="34">
        <f t="shared" si="3"/>
        <v>23034.96</v>
      </c>
      <c r="M31" s="37"/>
    </row>
    <row r="32" s="2" customFormat="1" ht="27" customHeight="1" spans="1:13">
      <c r="A32" s="22">
        <v>27</v>
      </c>
      <c r="B32" s="22" t="s">
        <v>17</v>
      </c>
      <c r="C32" s="27" t="s">
        <v>43</v>
      </c>
      <c r="D32" s="24">
        <v>6</v>
      </c>
      <c r="E32" s="24">
        <v>1910</v>
      </c>
      <c r="F32" s="25">
        <v>0</v>
      </c>
      <c r="G32" s="24">
        <v>1910</v>
      </c>
      <c r="H32" s="24">
        <v>7</v>
      </c>
      <c r="I32" s="34">
        <f t="shared" si="0"/>
        <v>0</v>
      </c>
      <c r="J32" s="34">
        <f t="shared" si="1"/>
        <v>4946.9</v>
      </c>
      <c r="K32" s="35">
        <f t="shared" si="2"/>
        <v>27000</v>
      </c>
      <c r="L32" s="34">
        <f t="shared" si="3"/>
        <v>31946.9</v>
      </c>
      <c r="M32" s="37"/>
    </row>
    <row r="33" s="2" customFormat="1" ht="27" customHeight="1" spans="1:13">
      <c r="A33" s="22">
        <v>28</v>
      </c>
      <c r="B33" s="22" t="s">
        <v>17</v>
      </c>
      <c r="C33" s="23" t="s">
        <v>44</v>
      </c>
      <c r="D33" s="24">
        <v>5</v>
      </c>
      <c r="E33" s="24">
        <v>1448</v>
      </c>
      <c r="F33" s="25">
        <v>0</v>
      </c>
      <c r="G33" s="24">
        <v>1448</v>
      </c>
      <c r="H33" s="24">
        <v>3.6</v>
      </c>
      <c r="I33" s="34">
        <f t="shared" si="0"/>
        <v>0</v>
      </c>
      <c r="J33" s="34">
        <f t="shared" si="1"/>
        <v>3750.32</v>
      </c>
      <c r="K33" s="35">
        <f t="shared" si="2"/>
        <v>22500</v>
      </c>
      <c r="L33" s="34">
        <f t="shared" si="3"/>
        <v>26250.32</v>
      </c>
      <c r="M33" s="37"/>
    </row>
    <row r="34" s="2" customFormat="1" ht="27" customHeight="1" spans="1:13">
      <c r="A34" s="22">
        <v>29</v>
      </c>
      <c r="B34" s="22" t="s">
        <v>17</v>
      </c>
      <c r="C34" s="23" t="s">
        <v>45</v>
      </c>
      <c r="D34" s="24">
        <v>4</v>
      </c>
      <c r="E34" s="24">
        <v>3118</v>
      </c>
      <c r="F34" s="25">
        <v>0</v>
      </c>
      <c r="G34" s="24">
        <v>3118</v>
      </c>
      <c r="H34" s="24">
        <v>7.07</v>
      </c>
      <c r="I34" s="34">
        <f t="shared" si="0"/>
        <v>0</v>
      </c>
      <c r="J34" s="34">
        <f t="shared" si="1"/>
        <v>8075.62</v>
      </c>
      <c r="K34" s="35">
        <f t="shared" si="2"/>
        <v>18000</v>
      </c>
      <c r="L34" s="34">
        <f t="shared" si="3"/>
        <v>26075.62</v>
      </c>
      <c r="M34" s="37"/>
    </row>
    <row r="35" s="2" customFormat="1" ht="27" customHeight="1" spans="1:13">
      <c r="A35" s="22">
        <v>30</v>
      </c>
      <c r="B35" s="22" t="s">
        <v>17</v>
      </c>
      <c r="C35" s="23" t="s">
        <v>46</v>
      </c>
      <c r="D35" s="24">
        <v>2</v>
      </c>
      <c r="E35" s="24">
        <v>1298</v>
      </c>
      <c r="F35" s="25">
        <v>0</v>
      </c>
      <c r="G35" s="24">
        <v>1298</v>
      </c>
      <c r="H35" s="24">
        <v>4.7</v>
      </c>
      <c r="I35" s="34">
        <f t="shared" si="0"/>
        <v>0</v>
      </c>
      <c r="J35" s="34">
        <f t="shared" si="1"/>
        <v>3361.82</v>
      </c>
      <c r="K35" s="35">
        <f t="shared" si="2"/>
        <v>9000</v>
      </c>
      <c r="L35" s="34">
        <f t="shared" si="3"/>
        <v>12361.82</v>
      </c>
      <c r="M35" s="37"/>
    </row>
    <row r="36" s="2" customFormat="1" ht="27" customHeight="1" spans="1:13">
      <c r="A36" s="22">
        <v>31</v>
      </c>
      <c r="B36" s="22" t="s">
        <v>17</v>
      </c>
      <c r="C36" s="23" t="s">
        <v>47</v>
      </c>
      <c r="D36" s="24">
        <v>1</v>
      </c>
      <c r="E36" s="24">
        <v>649</v>
      </c>
      <c r="F36" s="25">
        <v>0</v>
      </c>
      <c r="G36" s="24">
        <v>649</v>
      </c>
      <c r="H36" s="24">
        <v>1</v>
      </c>
      <c r="I36" s="34">
        <f t="shared" si="0"/>
        <v>0</v>
      </c>
      <c r="J36" s="34">
        <f t="shared" si="1"/>
        <v>1680.91</v>
      </c>
      <c r="K36" s="35">
        <f t="shared" si="2"/>
        <v>4500</v>
      </c>
      <c r="L36" s="34">
        <f t="shared" si="3"/>
        <v>6180.91</v>
      </c>
      <c r="M36" s="37"/>
    </row>
    <row r="37" s="2" customFormat="1" ht="27" customHeight="1" spans="1:13">
      <c r="A37" s="22">
        <v>32</v>
      </c>
      <c r="B37" s="22" t="s">
        <v>17</v>
      </c>
      <c r="C37" s="23" t="s">
        <v>48</v>
      </c>
      <c r="D37" s="24">
        <v>3</v>
      </c>
      <c r="E37" s="24">
        <v>535</v>
      </c>
      <c r="F37" s="25">
        <v>0</v>
      </c>
      <c r="G37" s="24">
        <v>535</v>
      </c>
      <c r="H37" s="24">
        <v>0</v>
      </c>
      <c r="I37" s="34">
        <f t="shared" si="0"/>
        <v>0</v>
      </c>
      <c r="J37" s="34">
        <f t="shared" si="1"/>
        <v>1385.65</v>
      </c>
      <c r="K37" s="35">
        <f t="shared" si="2"/>
        <v>13500</v>
      </c>
      <c r="L37" s="34">
        <f t="shared" si="3"/>
        <v>14885.65</v>
      </c>
      <c r="M37" s="37"/>
    </row>
    <row r="38" s="2" customFormat="1" ht="27" customHeight="1" spans="1:13">
      <c r="A38" s="22">
        <v>33</v>
      </c>
      <c r="B38" s="22" t="s">
        <v>17</v>
      </c>
      <c r="C38" s="23" t="s">
        <v>49</v>
      </c>
      <c r="D38" s="24">
        <v>7</v>
      </c>
      <c r="E38" s="24">
        <v>2715</v>
      </c>
      <c r="F38" s="25">
        <v>0</v>
      </c>
      <c r="G38" s="24">
        <v>2715</v>
      </c>
      <c r="H38" s="24">
        <v>7</v>
      </c>
      <c r="I38" s="34">
        <f t="shared" si="0"/>
        <v>0</v>
      </c>
      <c r="J38" s="34">
        <f t="shared" si="1"/>
        <v>7031.85</v>
      </c>
      <c r="K38" s="35">
        <f t="shared" si="2"/>
        <v>31500</v>
      </c>
      <c r="L38" s="34">
        <f t="shared" si="3"/>
        <v>38531.85</v>
      </c>
      <c r="M38" s="37"/>
    </row>
    <row r="39" s="2" customFormat="1" ht="27" customHeight="1" spans="1:13">
      <c r="A39" s="22">
        <v>34</v>
      </c>
      <c r="B39" s="22" t="s">
        <v>17</v>
      </c>
      <c r="C39" s="23" t="s">
        <v>50</v>
      </c>
      <c r="D39" s="24">
        <v>3</v>
      </c>
      <c r="E39" s="24">
        <v>3138</v>
      </c>
      <c r="F39" s="25">
        <v>0</v>
      </c>
      <c r="G39" s="24">
        <v>3138</v>
      </c>
      <c r="H39" s="24">
        <v>0</v>
      </c>
      <c r="I39" s="34">
        <f t="shared" si="0"/>
        <v>0</v>
      </c>
      <c r="J39" s="34">
        <f t="shared" si="1"/>
        <v>8127.42</v>
      </c>
      <c r="K39" s="35">
        <f t="shared" si="2"/>
        <v>13500</v>
      </c>
      <c r="L39" s="34">
        <f t="shared" si="3"/>
        <v>21627.42</v>
      </c>
      <c r="M39" s="37"/>
    </row>
    <row r="40" s="2" customFormat="1" ht="27" customHeight="1" spans="1:13">
      <c r="A40" s="22">
        <v>35</v>
      </c>
      <c r="B40" s="22" t="s">
        <v>17</v>
      </c>
      <c r="C40" s="23" t="s">
        <v>51</v>
      </c>
      <c r="D40" s="24">
        <v>2</v>
      </c>
      <c r="E40" s="24">
        <v>2108</v>
      </c>
      <c r="F40" s="25">
        <v>0</v>
      </c>
      <c r="G40" s="24">
        <v>2108</v>
      </c>
      <c r="H40" s="24">
        <v>5.8</v>
      </c>
      <c r="I40" s="34">
        <f t="shared" si="0"/>
        <v>0</v>
      </c>
      <c r="J40" s="34">
        <f t="shared" si="1"/>
        <v>5459.72</v>
      </c>
      <c r="K40" s="35">
        <f t="shared" si="2"/>
        <v>9000</v>
      </c>
      <c r="L40" s="34">
        <f t="shared" si="3"/>
        <v>14459.72</v>
      </c>
      <c r="M40" s="37"/>
    </row>
    <row r="41" s="2" customFormat="1" ht="27" customHeight="1" spans="1:13">
      <c r="A41" s="22">
        <v>36</v>
      </c>
      <c r="B41" s="22" t="s">
        <v>17</v>
      </c>
      <c r="C41" s="23" t="s">
        <v>52</v>
      </c>
      <c r="D41" s="24">
        <v>5</v>
      </c>
      <c r="E41" s="24">
        <v>4899</v>
      </c>
      <c r="F41" s="25">
        <v>0</v>
      </c>
      <c r="G41" s="24">
        <v>4899</v>
      </c>
      <c r="H41" s="24">
        <v>7.3</v>
      </c>
      <c r="I41" s="34">
        <f t="shared" si="0"/>
        <v>0</v>
      </c>
      <c r="J41" s="34">
        <f t="shared" si="1"/>
        <v>12688.41</v>
      </c>
      <c r="K41" s="35">
        <f t="shared" si="2"/>
        <v>22500</v>
      </c>
      <c r="L41" s="34">
        <f t="shared" si="3"/>
        <v>35188.41</v>
      </c>
      <c r="M41" s="37"/>
    </row>
    <row r="42" s="2" customFormat="1" ht="27" customHeight="1" spans="1:13">
      <c r="A42" s="22">
        <v>37</v>
      </c>
      <c r="B42" s="22" t="s">
        <v>17</v>
      </c>
      <c r="C42" s="23" t="s">
        <v>53</v>
      </c>
      <c r="D42" s="24">
        <v>1</v>
      </c>
      <c r="E42" s="24">
        <v>624</v>
      </c>
      <c r="F42" s="25">
        <v>0</v>
      </c>
      <c r="G42" s="24">
        <v>624</v>
      </c>
      <c r="H42" s="24">
        <v>1.2</v>
      </c>
      <c r="I42" s="34">
        <f t="shared" si="0"/>
        <v>0</v>
      </c>
      <c r="J42" s="34">
        <f t="shared" si="1"/>
        <v>1616.16</v>
      </c>
      <c r="K42" s="35">
        <f t="shared" si="2"/>
        <v>4500</v>
      </c>
      <c r="L42" s="34">
        <f t="shared" si="3"/>
        <v>6116.16</v>
      </c>
      <c r="M42" s="37"/>
    </row>
    <row r="43" s="2" customFormat="1" ht="27" customHeight="1" spans="1:13">
      <c r="A43" s="22">
        <v>38</v>
      </c>
      <c r="B43" s="22" t="s">
        <v>17</v>
      </c>
      <c r="C43" s="23" t="s">
        <v>54</v>
      </c>
      <c r="D43" s="24">
        <v>3</v>
      </c>
      <c r="E43" s="24">
        <v>1963</v>
      </c>
      <c r="F43" s="25">
        <v>0</v>
      </c>
      <c r="G43" s="24">
        <v>1963</v>
      </c>
      <c r="H43" s="24">
        <v>2.1</v>
      </c>
      <c r="I43" s="34">
        <f t="shared" si="0"/>
        <v>0</v>
      </c>
      <c r="J43" s="34">
        <f t="shared" si="1"/>
        <v>5084.17</v>
      </c>
      <c r="K43" s="35">
        <f t="shared" si="2"/>
        <v>13500</v>
      </c>
      <c r="L43" s="34">
        <f t="shared" si="3"/>
        <v>18584.17</v>
      </c>
      <c r="M43" s="37"/>
    </row>
    <row r="44" s="2" customFormat="1" ht="27" customHeight="1" spans="1:13">
      <c r="A44" s="22">
        <v>39</v>
      </c>
      <c r="B44" s="22" t="s">
        <v>17</v>
      </c>
      <c r="C44" s="23" t="s">
        <v>55</v>
      </c>
      <c r="D44" s="24">
        <v>3</v>
      </c>
      <c r="E44" s="24">
        <v>1309</v>
      </c>
      <c r="F44" s="25">
        <v>0</v>
      </c>
      <c r="G44" s="24">
        <v>1309</v>
      </c>
      <c r="H44" s="24">
        <v>2.4</v>
      </c>
      <c r="I44" s="34">
        <f t="shared" si="0"/>
        <v>0</v>
      </c>
      <c r="J44" s="34">
        <f t="shared" si="1"/>
        <v>3390.31</v>
      </c>
      <c r="K44" s="35">
        <f t="shared" si="2"/>
        <v>13500</v>
      </c>
      <c r="L44" s="34">
        <f t="shared" si="3"/>
        <v>16890.31</v>
      </c>
      <c r="M44" s="37"/>
    </row>
    <row r="45" s="2" customFormat="1" ht="27" customHeight="1" spans="1:13">
      <c r="A45" s="22">
        <v>40</v>
      </c>
      <c r="B45" s="22" t="s">
        <v>17</v>
      </c>
      <c r="C45" s="23" t="s">
        <v>56</v>
      </c>
      <c r="D45" s="24">
        <v>3</v>
      </c>
      <c r="E45" s="24">
        <v>1309</v>
      </c>
      <c r="F45" s="25">
        <v>0</v>
      </c>
      <c r="G45" s="24">
        <v>1309</v>
      </c>
      <c r="H45" s="24">
        <v>2.8</v>
      </c>
      <c r="I45" s="34">
        <f t="shared" si="0"/>
        <v>0</v>
      </c>
      <c r="J45" s="34">
        <f t="shared" si="1"/>
        <v>3390.31</v>
      </c>
      <c r="K45" s="35">
        <f t="shared" si="2"/>
        <v>13500</v>
      </c>
      <c r="L45" s="34">
        <f t="shared" si="3"/>
        <v>16890.31</v>
      </c>
      <c r="M45" s="37"/>
    </row>
    <row r="46" s="2" customFormat="1" ht="27" customHeight="1" spans="1:13">
      <c r="A46" s="22">
        <v>41</v>
      </c>
      <c r="B46" s="22" t="s">
        <v>17</v>
      </c>
      <c r="C46" s="23" t="s">
        <v>57</v>
      </c>
      <c r="D46" s="24">
        <v>4</v>
      </c>
      <c r="E46" s="24">
        <v>3297</v>
      </c>
      <c r="F46" s="25">
        <v>0</v>
      </c>
      <c r="G46" s="24">
        <v>3297</v>
      </c>
      <c r="H46" s="24">
        <v>8.4</v>
      </c>
      <c r="I46" s="34">
        <f t="shared" si="0"/>
        <v>0</v>
      </c>
      <c r="J46" s="34">
        <f t="shared" si="1"/>
        <v>8539.23</v>
      </c>
      <c r="K46" s="35">
        <f t="shared" si="2"/>
        <v>18000</v>
      </c>
      <c r="L46" s="34">
        <f t="shared" si="3"/>
        <v>26539.23</v>
      </c>
      <c r="M46" s="37"/>
    </row>
    <row r="47" s="2" customFormat="1" ht="27" customHeight="1" spans="1:13">
      <c r="A47" s="22">
        <v>42</v>
      </c>
      <c r="B47" s="22" t="s">
        <v>17</v>
      </c>
      <c r="C47" s="23" t="s">
        <v>58</v>
      </c>
      <c r="D47" s="24">
        <v>6</v>
      </c>
      <c r="E47" s="24">
        <v>1139</v>
      </c>
      <c r="F47" s="25">
        <v>0</v>
      </c>
      <c r="G47" s="24">
        <v>1139</v>
      </c>
      <c r="H47" s="24">
        <v>0</v>
      </c>
      <c r="I47" s="34">
        <f t="shared" si="0"/>
        <v>0</v>
      </c>
      <c r="J47" s="34">
        <f t="shared" si="1"/>
        <v>2950.01</v>
      </c>
      <c r="K47" s="35">
        <f t="shared" si="2"/>
        <v>27000</v>
      </c>
      <c r="L47" s="34">
        <f t="shared" si="3"/>
        <v>29950.01</v>
      </c>
      <c r="M47" s="37"/>
    </row>
    <row r="48" s="2" customFormat="1" ht="27" customHeight="1" spans="1:13">
      <c r="A48" s="22">
        <v>43</v>
      </c>
      <c r="B48" s="22" t="s">
        <v>17</v>
      </c>
      <c r="C48" s="23" t="s">
        <v>59</v>
      </c>
      <c r="D48" s="24">
        <v>3</v>
      </c>
      <c r="E48" s="24">
        <v>2021</v>
      </c>
      <c r="F48" s="25">
        <v>0</v>
      </c>
      <c r="G48" s="24">
        <v>2021</v>
      </c>
      <c r="H48" s="24">
        <v>5.8</v>
      </c>
      <c r="I48" s="34">
        <f t="shared" si="0"/>
        <v>0</v>
      </c>
      <c r="J48" s="34">
        <f t="shared" si="1"/>
        <v>5234.39</v>
      </c>
      <c r="K48" s="35">
        <f t="shared" si="2"/>
        <v>13500</v>
      </c>
      <c r="L48" s="34">
        <f t="shared" si="3"/>
        <v>18734.39</v>
      </c>
      <c r="M48" s="37"/>
    </row>
    <row r="49" s="2" customFormat="1" ht="27" customHeight="1" spans="1:13">
      <c r="A49" s="22">
        <v>44</v>
      </c>
      <c r="B49" s="22" t="s">
        <v>17</v>
      </c>
      <c r="C49" s="23" t="s">
        <v>60</v>
      </c>
      <c r="D49" s="24">
        <v>6</v>
      </c>
      <c r="E49" s="24">
        <v>2193</v>
      </c>
      <c r="F49" s="25">
        <v>0</v>
      </c>
      <c r="G49" s="24">
        <v>2193</v>
      </c>
      <c r="H49" s="24">
        <v>5.1</v>
      </c>
      <c r="I49" s="34">
        <f t="shared" si="0"/>
        <v>0</v>
      </c>
      <c r="J49" s="34">
        <f t="shared" si="1"/>
        <v>5679.87</v>
      </c>
      <c r="K49" s="35">
        <f t="shared" si="2"/>
        <v>27000</v>
      </c>
      <c r="L49" s="34">
        <f t="shared" si="3"/>
        <v>32679.87</v>
      </c>
      <c r="M49" s="37"/>
    </row>
    <row r="50" s="2" customFormat="1" ht="27" customHeight="1" spans="1:13">
      <c r="A50" s="22">
        <v>45</v>
      </c>
      <c r="B50" s="22" t="s">
        <v>17</v>
      </c>
      <c r="C50" s="23" t="s">
        <v>61</v>
      </c>
      <c r="D50" s="24">
        <v>2</v>
      </c>
      <c r="E50" s="24">
        <v>1139</v>
      </c>
      <c r="F50" s="25">
        <v>0</v>
      </c>
      <c r="G50" s="24">
        <v>1139</v>
      </c>
      <c r="H50" s="24">
        <v>8</v>
      </c>
      <c r="I50" s="34">
        <f t="shared" si="0"/>
        <v>0</v>
      </c>
      <c r="J50" s="34">
        <f t="shared" si="1"/>
        <v>2950.01</v>
      </c>
      <c r="K50" s="35">
        <f t="shared" si="2"/>
        <v>9000</v>
      </c>
      <c r="L50" s="34">
        <f t="shared" si="3"/>
        <v>11950.01</v>
      </c>
      <c r="M50" s="37"/>
    </row>
    <row r="51" s="2" customFormat="1" ht="27" customHeight="1" spans="1:13">
      <c r="A51" s="22">
        <v>46</v>
      </c>
      <c r="B51" s="22" t="s">
        <v>17</v>
      </c>
      <c r="C51" s="23" t="s">
        <v>62</v>
      </c>
      <c r="D51" s="24">
        <v>6</v>
      </c>
      <c r="E51" s="26">
        <v>549</v>
      </c>
      <c r="F51" s="26">
        <v>0</v>
      </c>
      <c r="G51" s="26">
        <v>549</v>
      </c>
      <c r="H51" s="24">
        <v>1.5</v>
      </c>
      <c r="I51" s="34">
        <f t="shared" si="0"/>
        <v>0</v>
      </c>
      <c r="J51" s="34">
        <f t="shared" si="1"/>
        <v>1421.91</v>
      </c>
      <c r="K51" s="35">
        <f t="shared" si="2"/>
        <v>27000</v>
      </c>
      <c r="L51" s="34">
        <f t="shared" si="3"/>
        <v>28421.91</v>
      </c>
      <c r="M51" s="23"/>
    </row>
    <row r="52" s="2" customFormat="1" ht="27" customHeight="1" spans="1:13">
      <c r="A52" s="22">
        <v>47</v>
      </c>
      <c r="B52" s="22" t="s">
        <v>17</v>
      </c>
      <c r="C52" s="23" t="s">
        <v>63</v>
      </c>
      <c r="D52" s="24">
        <v>3</v>
      </c>
      <c r="E52" s="24">
        <v>1113</v>
      </c>
      <c r="F52" s="25">
        <v>0</v>
      </c>
      <c r="G52" s="24">
        <v>1113</v>
      </c>
      <c r="H52" s="24">
        <v>2.75</v>
      </c>
      <c r="I52" s="34">
        <f t="shared" si="0"/>
        <v>0</v>
      </c>
      <c r="J52" s="34">
        <f t="shared" si="1"/>
        <v>2882.67</v>
      </c>
      <c r="K52" s="35">
        <f t="shared" si="2"/>
        <v>13500</v>
      </c>
      <c r="L52" s="34">
        <f t="shared" si="3"/>
        <v>16382.67</v>
      </c>
      <c r="M52" s="37"/>
    </row>
    <row r="53" s="2" customFormat="1" ht="27" customHeight="1" spans="1:13">
      <c r="A53" s="22">
        <v>48</v>
      </c>
      <c r="B53" s="22" t="s">
        <v>17</v>
      </c>
      <c r="C53" s="23" t="s">
        <v>64</v>
      </c>
      <c r="D53" s="24">
        <v>1</v>
      </c>
      <c r="E53" s="24">
        <v>1113</v>
      </c>
      <c r="F53" s="25">
        <v>0</v>
      </c>
      <c r="G53" s="24">
        <v>1113</v>
      </c>
      <c r="H53" s="24">
        <v>2.75</v>
      </c>
      <c r="I53" s="34">
        <f t="shared" si="0"/>
        <v>0</v>
      </c>
      <c r="J53" s="34">
        <f t="shared" si="1"/>
        <v>2882.67</v>
      </c>
      <c r="K53" s="35">
        <f t="shared" si="2"/>
        <v>4500</v>
      </c>
      <c r="L53" s="34">
        <f t="shared" si="3"/>
        <v>7382.67</v>
      </c>
      <c r="M53" s="37"/>
    </row>
    <row r="54" s="2" customFormat="1" ht="27" customHeight="1" spans="1:13">
      <c r="A54" s="22">
        <v>49</v>
      </c>
      <c r="B54" s="22" t="s">
        <v>17</v>
      </c>
      <c r="C54" s="23" t="s">
        <v>65</v>
      </c>
      <c r="D54" s="24">
        <v>2</v>
      </c>
      <c r="E54" s="24">
        <v>591</v>
      </c>
      <c r="F54" s="25">
        <v>0</v>
      </c>
      <c r="G54" s="24">
        <v>591</v>
      </c>
      <c r="H54" s="24">
        <v>2.1</v>
      </c>
      <c r="I54" s="34">
        <f t="shared" si="0"/>
        <v>0</v>
      </c>
      <c r="J54" s="34">
        <f t="shared" si="1"/>
        <v>1530.69</v>
      </c>
      <c r="K54" s="35">
        <f t="shared" si="2"/>
        <v>9000</v>
      </c>
      <c r="L54" s="34">
        <f t="shared" si="3"/>
        <v>10530.69</v>
      </c>
      <c r="M54" s="37"/>
    </row>
    <row r="55" s="2" customFormat="1" ht="27" customHeight="1" spans="1:13">
      <c r="A55" s="22">
        <v>50</v>
      </c>
      <c r="B55" s="22" t="s">
        <v>17</v>
      </c>
      <c r="C55" s="23" t="s">
        <v>66</v>
      </c>
      <c r="D55" s="24">
        <v>4</v>
      </c>
      <c r="E55" s="24">
        <v>1181</v>
      </c>
      <c r="F55" s="25">
        <v>0</v>
      </c>
      <c r="G55" s="24">
        <v>1181</v>
      </c>
      <c r="H55" s="24">
        <v>2</v>
      </c>
      <c r="I55" s="34">
        <f t="shared" si="0"/>
        <v>0</v>
      </c>
      <c r="J55" s="34">
        <f t="shared" si="1"/>
        <v>3058.79</v>
      </c>
      <c r="K55" s="35">
        <f t="shared" si="2"/>
        <v>18000</v>
      </c>
      <c r="L55" s="34">
        <f t="shared" si="3"/>
        <v>21058.79</v>
      </c>
      <c r="M55" s="37"/>
    </row>
    <row r="56" s="2" customFormat="1" ht="27" customHeight="1" spans="1:13">
      <c r="A56" s="22">
        <v>51</v>
      </c>
      <c r="B56" s="22" t="s">
        <v>17</v>
      </c>
      <c r="C56" s="23" t="s">
        <v>67</v>
      </c>
      <c r="D56" s="24">
        <v>5</v>
      </c>
      <c r="E56" s="24">
        <v>1181</v>
      </c>
      <c r="F56" s="25">
        <v>0</v>
      </c>
      <c r="G56" s="24">
        <v>1181</v>
      </c>
      <c r="H56" s="24">
        <v>2</v>
      </c>
      <c r="I56" s="34">
        <f t="shared" si="0"/>
        <v>0</v>
      </c>
      <c r="J56" s="34">
        <f t="shared" si="1"/>
        <v>3058.79</v>
      </c>
      <c r="K56" s="35">
        <f t="shared" si="2"/>
        <v>22500</v>
      </c>
      <c r="L56" s="34">
        <f t="shared" si="3"/>
        <v>25558.79</v>
      </c>
      <c r="M56" s="37"/>
    </row>
    <row r="57" s="2" customFormat="1" ht="27" customHeight="1" spans="1:13">
      <c r="A57" s="22">
        <v>52</v>
      </c>
      <c r="B57" s="22" t="s">
        <v>17</v>
      </c>
      <c r="C57" s="23" t="s">
        <v>68</v>
      </c>
      <c r="D57" s="24">
        <v>4</v>
      </c>
      <c r="E57" s="24">
        <v>591</v>
      </c>
      <c r="F57" s="25">
        <v>0</v>
      </c>
      <c r="G57" s="24">
        <v>591</v>
      </c>
      <c r="H57" s="24">
        <v>2</v>
      </c>
      <c r="I57" s="34">
        <f t="shared" si="0"/>
        <v>0</v>
      </c>
      <c r="J57" s="34">
        <f t="shared" si="1"/>
        <v>1530.69</v>
      </c>
      <c r="K57" s="35">
        <f t="shared" si="2"/>
        <v>18000</v>
      </c>
      <c r="L57" s="34">
        <f t="shared" si="3"/>
        <v>19530.69</v>
      </c>
      <c r="M57" s="37"/>
    </row>
    <row r="58" s="2" customFormat="1" ht="27" customHeight="1" spans="1:13">
      <c r="A58" s="22">
        <v>53</v>
      </c>
      <c r="B58" s="22" t="s">
        <v>17</v>
      </c>
      <c r="C58" s="23" t="s">
        <v>69</v>
      </c>
      <c r="D58" s="24">
        <v>5</v>
      </c>
      <c r="E58" s="24">
        <v>3301</v>
      </c>
      <c r="F58" s="25">
        <v>0</v>
      </c>
      <c r="G58" s="24">
        <v>3301</v>
      </c>
      <c r="H58" s="24">
        <v>16</v>
      </c>
      <c r="I58" s="34">
        <f t="shared" si="0"/>
        <v>0</v>
      </c>
      <c r="J58" s="34">
        <f t="shared" si="1"/>
        <v>8549.59</v>
      </c>
      <c r="K58" s="35">
        <f t="shared" si="2"/>
        <v>22500</v>
      </c>
      <c r="L58" s="34">
        <f t="shared" si="3"/>
        <v>31049.59</v>
      </c>
      <c r="M58" s="37"/>
    </row>
    <row r="59" s="2" customFormat="1" ht="27" customHeight="1" spans="1:13">
      <c r="A59" s="22">
        <v>54</v>
      </c>
      <c r="B59" s="22" t="s">
        <v>17</v>
      </c>
      <c r="C59" s="23" t="s">
        <v>70</v>
      </c>
      <c r="D59" s="24">
        <v>2</v>
      </c>
      <c r="E59" s="24">
        <v>1100</v>
      </c>
      <c r="F59" s="25">
        <v>0</v>
      </c>
      <c r="G59" s="24">
        <v>1100</v>
      </c>
      <c r="H59" s="24"/>
      <c r="I59" s="34">
        <f t="shared" si="0"/>
        <v>0</v>
      </c>
      <c r="J59" s="34">
        <f t="shared" si="1"/>
        <v>2849</v>
      </c>
      <c r="K59" s="35">
        <f t="shared" si="2"/>
        <v>9000</v>
      </c>
      <c r="L59" s="34">
        <f t="shared" si="3"/>
        <v>11849</v>
      </c>
      <c r="M59" s="37"/>
    </row>
    <row r="60" s="2" customFormat="1" ht="27" customHeight="1" spans="1:13">
      <c r="A60" s="22">
        <v>55</v>
      </c>
      <c r="B60" s="22" t="s">
        <v>17</v>
      </c>
      <c r="C60" s="23" t="s">
        <v>71</v>
      </c>
      <c r="D60" s="24">
        <v>6</v>
      </c>
      <c r="E60" s="24">
        <v>180</v>
      </c>
      <c r="F60" s="25">
        <v>0</v>
      </c>
      <c r="G60" s="24">
        <v>180</v>
      </c>
      <c r="H60" s="24">
        <v>25</v>
      </c>
      <c r="I60" s="34">
        <f t="shared" si="0"/>
        <v>0</v>
      </c>
      <c r="J60" s="34">
        <f t="shared" si="1"/>
        <v>466.2</v>
      </c>
      <c r="K60" s="35">
        <f t="shared" si="2"/>
        <v>27000</v>
      </c>
      <c r="L60" s="34">
        <f t="shared" si="3"/>
        <v>27466.2</v>
      </c>
      <c r="M60" s="37"/>
    </row>
    <row r="61" s="2" customFormat="1" ht="27" customHeight="1" spans="1:13">
      <c r="A61" s="22">
        <v>56</v>
      </c>
      <c r="B61" s="22" t="s">
        <v>17</v>
      </c>
      <c r="C61" s="23" t="s">
        <v>72</v>
      </c>
      <c r="D61" s="24">
        <v>3</v>
      </c>
      <c r="E61" s="24">
        <v>180</v>
      </c>
      <c r="F61" s="25">
        <v>0</v>
      </c>
      <c r="G61" s="24">
        <v>180</v>
      </c>
      <c r="H61" s="24">
        <v>25</v>
      </c>
      <c r="I61" s="34">
        <f t="shared" si="0"/>
        <v>0</v>
      </c>
      <c r="J61" s="34">
        <f t="shared" si="1"/>
        <v>466.2</v>
      </c>
      <c r="K61" s="35">
        <f t="shared" si="2"/>
        <v>13500</v>
      </c>
      <c r="L61" s="34">
        <f t="shared" si="3"/>
        <v>13966.2</v>
      </c>
      <c r="M61" s="37"/>
    </row>
    <row r="62" s="2" customFormat="1" ht="27" customHeight="1" spans="1:13">
      <c r="A62" s="22">
        <v>57</v>
      </c>
      <c r="B62" s="22" t="s">
        <v>17</v>
      </c>
      <c r="C62" s="23" t="s">
        <v>73</v>
      </c>
      <c r="D62" s="24">
        <v>3</v>
      </c>
      <c r="E62" s="24">
        <v>196</v>
      </c>
      <c r="F62" s="25">
        <v>0</v>
      </c>
      <c r="G62" s="24">
        <v>196</v>
      </c>
      <c r="H62" s="24">
        <v>30</v>
      </c>
      <c r="I62" s="34">
        <f t="shared" si="0"/>
        <v>0</v>
      </c>
      <c r="J62" s="34">
        <f t="shared" si="1"/>
        <v>507.64</v>
      </c>
      <c r="K62" s="35">
        <f t="shared" si="2"/>
        <v>13500</v>
      </c>
      <c r="L62" s="34">
        <f t="shared" si="3"/>
        <v>14007.64</v>
      </c>
      <c r="M62" s="37"/>
    </row>
    <row r="63" s="2" customFormat="1" ht="27" customHeight="1" spans="1:13">
      <c r="A63" s="22">
        <v>58</v>
      </c>
      <c r="B63" s="22" t="s">
        <v>17</v>
      </c>
      <c r="C63" s="23" t="s">
        <v>74</v>
      </c>
      <c r="D63" s="24">
        <v>4</v>
      </c>
      <c r="E63" s="24">
        <v>364</v>
      </c>
      <c r="F63" s="25">
        <v>0</v>
      </c>
      <c r="G63" s="24">
        <v>364</v>
      </c>
      <c r="H63" s="24">
        <v>50</v>
      </c>
      <c r="I63" s="34">
        <f t="shared" si="0"/>
        <v>0</v>
      </c>
      <c r="J63" s="34">
        <f t="shared" si="1"/>
        <v>942.76</v>
      </c>
      <c r="K63" s="35">
        <f t="shared" si="2"/>
        <v>18000</v>
      </c>
      <c r="L63" s="34">
        <f t="shared" si="3"/>
        <v>18942.76</v>
      </c>
      <c r="M63" s="37"/>
    </row>
    <row r="64" s="2" customFormat="1" ht="27" customHeight="1" spans="1:13">
      <c r="A64" s="22">
        <v>59</v>
      </c>
      <c r="B64" s="22" t="s">
        <v>17</v>
      </c>
      <c r="C64" s="23" t="s">
        <v>75</v>
      </c>
      <c r="D64" s="24">
        <v>4</v>
      </c>
      <c r="E64" s="24">
        <v>146</v>
      </c>
      <c r="F64" s="25">
        <v>0</v>
      </c>
      <c r="G64" s="24">
        <v>146</v>
      </c>
      <c r="H64" s="24">
        <v>22</v>
      </c>
      <c r="I64" s="34">
        <f t="shared" si="0"/>
        <v>0</v>
      </c>
      <c r="J64" s="34">
        <f t="shared" si="1"/>
        <v>378.14</v>
      </c>
      <c r="K64" s="35">
        <f t="shared" si="2"/>
        <v>18000</v>
      </c>
      <c r="L64" s="34">
        <f t="shared" si="3"/>
        <v>18378.14</v>
      </c>
      <c r="M64" s="37"/>
    </row>
    <row r="65" s="2" customFormat="1" ht="27" customHeight="1" spans="1:13">
      <c r="A65" s="22">
        <v>60</v>
      </c>
      <c r="B65" s="22" t="s">
        <v>17</v>
      </c>
      <c r="C65" s="23" t="s">
        <v>76</v>
      </c>
      <c r="D65" s="24">
        <v>4</v>
      </c>
      <c r="E65" s="24">
        <v>146</v>
      </c>
      <c r="F65" s="25">
        <v>0</v>
      </c>
      <c r="G65" s="24">
        <v>146</v>
      </c>
      <c r="H65" s="24">
        <v>18</v>
      </c>
      <c r="I65" s="34">
        <f t="shared" si="0"/>
        <v>0</v>
      </c>
      <c r="J65" s="34">
        <f t="shared" si="1"/>
        <v>378.14</v>
      </c>
      <c r="K65" s="35">
        <f t="shared" si="2"/>
        <v>18000</v>
      </c>
      <c r="L65" s="34">
        <f t="shared" si="3"/>
        <v>18378.14</v>
      </c>
      <c r="M65" s="37"/>
    </row>
    <row r="66" s="2" customFormat="1" ht="27" customHeight="1" spans="1:13">
      <c r="A66" s="22">
        <v>61</v>
      </c>
      <c r="B66" s="22" t="s">
        <v>17</v>
      </c>
      <c r="C66" s="23" t="s">
        <v>77</v>
      </c>
      <c r="D66" s="24">
        <v>5</v>
      </c>
      <c r="E66" s="24">
        <v>418</v>
      </c>
      <c r="F66" s="25">
        <v>0</v>
      </c>
      <c r="G66" s="24">
        <v>418</v>
      </c>
      <c r="H66" s="24">
        <v>45</v>
      </c>
      <c r="I66" s="34">
        <f t="shared" si="0"/>
        <v>0</v>
      </c>
      <c r="J66" s="34">
        <f t="shared" si="1"/>
        <v>1082.62</v>
      </c>
      <c r="K66" s="35">
        <f t="shared" si="2"/>
        <v>22500</v>
      </c>
      <c r="L66" s="34">
        <f t="shared" si="3"/>
        <v>23582.62</v>
      </c>
      <c r="M66" s="37"/>
    </row>
    <row r="67" s="2" customFormat="1" ht="27" customHeight="1" spans="1:13">
      <c r="A67" s="22">
        <v>62</v>
      </c>
      <c r="B67" s="22" t="s">
        <v>17</v>
      </c>
      <c r="C67" s="23" t="s">
        <v>78</v>
      </c>
      <c r="D67" s="24">
        <v>6</v>
      </c>
      <c r="E67" s="24">
        <v>156</v>
      </c>
      <c r="F67" s="25">
        <v>0</v>
      </c>
      <c r="G67" s="24">
        <v>156</v>
      </c>
      <c r="H67" s="24">
        <v>30</v>
      </c>
      <c r="I67" s="34">
        <f t="shared" si="0"/>
        <v>0</v>
      </c>
      <c r="J67" s="34">
        <f t="shared" si="1"/>
        <v>404.04</v>
      </c>
      <c r="K67" s="35">
        <f t="shared" si="2"/>
        <v>27000</v>
      </c>
      <c r="L67" s="34">
        <f t="shared" si="3"/>
        <v>27404.04</v>
      </c>
      <c r="M67" s="37"/>
    </row>
    <row r="68" s="2" customFormat="1" ht="27" customHeight="1" spans="1:13">
      <c r="A68" s="22">
        <v>63</v>
      </c>
      <c r="B68" s="22" t="s">
        <v>17</v>
      </c>
      <c r="C68" s="23" t="s">
        <v>79</v>
      </c>
      <c r="D68" s="24">
        <v>7</v>
      </c>
      <c r="E68" s="24">
        <v>222</v>
      </c>
      <c r="F68" s="25">
        <v>0</v>
      </c>
      <c r="G68" s="24">
        <v>222</v>
      </c>
      <c r="H68" s="24">
        <v>35</v>
      </c>
      <c r="I68" s="34">
        <f t="shared" si="0"/>
        <v>0</v>
      </c>
      <c r="J68" s="34">
        <f t="shared" si="1"/>
        <v>574.98</v>
      </c>
      <c r="K68" s="35">
        <f t="shared" si="2"/>
        <v>31500</v>
      </c>
      <c r="L68" s="34">
        <f t="shared" si="3"/>
        <v>32074.98</v>
      </c>
      <c r="M68" s="23"/>
    </row>
    <row r="69" s="2" customFormat="1" ht="27" customHeight="1" spans="1:13">
      <c r="A69" s="22">
        <v>64</v>
      </c>
      <c r="B69" s="22" t="s">
        <v>17</v>
      </c>
      <c r="C69" s="23" t="s">
        <v>80</v>
      </c>
      <c r="D69" s="24">
        <v>5</v>
      </c>
      <c r="E69" s="24">
        <v>215</v>
      </c>
      <c r="F69" s="25">
        <v>0</v>
      </c>
      <c r="G69" s="24">
        <v>215</v>
      </c>
      <c r="H69" s="24">
        <v>30</v>
      </c>
      <c r="I69" s="34">
        <f t="shared" si="0"/>
        <v>0</v>
      </c>
      <c r="J69" s="34">
        <f t="shared" si="1"/>
        <v>556.85</v>
      </c>
      <c r="K69" s="35">
        <f t="shared" si="2"/>
        <v>22500</v>
      </c>
      <c r="L69" s="34">
        <f t="shared" si="3"/>
        <v>23056.85</v>
      </c>
      <c r="M69" s="37"/>
    </row>
    <row r="70" s="2" customFormat="1" ht="27" customHeight="1" spans="1:13">
      <c r="A70" s="22">
        <v>65</v>
      </c>
      <c r="B70" s="22" t="s">
        <v>17</v>
      </c>
      <c r="C70" s="23" t="s">
        <v>81</v>
      </c>
      <c r="D70" s="24">
        <v>5</v>
      </c>
      <c r="E70" s="24">
        <v>561</v>
      </c>
      <c r="F70" s="25">
        <v>0</v>
      </c>
      <c r="G70" s="24">
        <v>561</v>
      </c>
      <c r="H70" s="24">
        <v>80</v>
      </c>
      <c r="I70" s="34">
        <f t="shared" ref="I70:I84" si="4">ROUND(F70*21.84,2)</f>
        <v>0</v>
      </c>
      <c r="J70" s="34">
        <f t="shared" ref="J70:J84" si="5">ROUND(G70*2.59,2)</f>
        <v>1452.99</v>
      </c>
      <c r="K70" s="35">
        <f t="shared" ref="K70:K84" si="6">D70*4500</f>
        <v>22500</v>
      </c>
      <c r="L70" s="34">
        <f t="shared" ref="L70:L85" si="7">J70+K70</f>
        <v>23952.99</v>
      </c>
      <c r="M70" s="37"/>
    </row>
    <row r="71" s="2" customFormat="1" ht="27" customHeight="1" spans="1:13">
      <c r="A71" s="22">
        <v>66</v>
      </c>
      <c r="B71" s="22" t="s">
        <v>17</v>
      </c>
      <c r="C71" s="23" t="s">
        <v>82</v>
      </c>
      <c r="D71" s="24">
        <v>4</v>
      </c>
      <c r="E71" s="24">
        <v>146</v>
      </c>
      <c r="F71" s="25">
        <v>0</v>
      </c>
      <c r="G71" s="24">
        <v>146</v>
      </c>
      <c r="H71" s="24">
        <v>20</v>
      </c>
      <c r="I71" s="34">
        <f t="shared" si="4"/>
        <v>0</v>
      </c>
      <c r="J71" s="34">
        <f t="shared" si="5"/>
        <v>378.14</v>
      </c>
      <c r="K71" s="35">
        <f t="shared" si="6"/>
        <v>18000</v>
      </c>
      <c r="L71" s="34">
        <f t="shared" si="7"/>
        <v>18378.14</v>
      </c>
      <c r="M71" s="37"/>
    </row>
    <row r="72" s="2" customFormat="1" ht="27" customHeight="1" spans="1:13">
      <c r="A72" s="22">
        <v>67</v>
      </c>
      <c r="B72" s="22" t="s">
        <v>17</v>
      </c>
      <c r="C72" s="23" t="s">
        <v>83</v>
      </c>
      <c r="D72" s="24">
        <v>4</v>
      </c>
      <c r="E72" s="24">
        <v>146</v>
      </c>
      <c r="F72" s="25">
        <v>0</v>
      </c>
      <c r="G72" s="24">
        <v>146</v>
      </c>
      <c r="H72" s="24">
        <v>20</v>
      </c>
      <c r="I72" s="34">
        <f t="shared" si="4"/>
        <v>0</v>
      </c>
      <c r="J72" s="34">
        <f t="shared" si="5"/>
        <v>378.14</v>
      </c>
      <c r="K72" s="35">
        <f t="shared" si="6"/>
        <v>18000</v>
      </c>
      <c r="L72" s="34">
        <f t="shared" si="7"/>
        <v>18378.14</v>
      </c>
      <c r="M72" s="37"/>
    </row>
    <row r="73" s="2" customFormat="1" ht="27" customHeight="1" spans="1:13">
      <c r="A73" s="22">
        <v>68</v>
      </c>
      <c r="B73" s="22" t="s">
        <v>17</v>
      </c>
      <c r="C73" s="23" t="s">
        <v>84</v>
      </c>
      <c r="D73" s="24">
        <v>6</v>
      </c>
      <c r="E73" s="24">
        <v>364</v>
      </c>
      <c r="F73" s="25">
        <v>0</v>
      </c>
      <c r="G73" s="24">
        <v>364</v>
      </c>
      <c r="H73" s="24">
        <v>50</v>
      </c>
      <c r="I73" s="34">
        <f t="shared" si="4"/>
        <v>0</v>
      </c>
      <c r="J73" s="34">
        <f t="shared" si="5"/>
        <v>942.76</v>
      </c>
      <c r="K73" s="35">
        <f t="shared" si="6"/>
        <v>27000</v>
      </c>
      <c r="L73" s="34">
        <f t="shared" si="7"/>
        <v>27942.76</v>
      </c>
      <c r="M73" s="37"/>
    </row>
    <row r="74" s="2" customFormat="1" ht="27" customHeight="1" spans="1:13">
      <c r="A74" s="22">
        <v>69</v>
      </c>
      <c r="B74" s="22" t="s">
        <v>17</v>
      </c>
      <c r="C74" s="23" t="s">
        <v>85</v>
      </c>
      <c r="D74" s="24">
        <v>9</v>
      </c>
      <c r="E74" s="24">
        <v>290</v>
      </c>
      <c r="F74" s="25">
        <v>0</v>
      </c>
      <c r="G74" s="24">
        <v>290</v>
      </c>
      <c r="H74" s="24">
        <v>40</v>
      </c>
      <c r="I74" s="34">
        <f t="shared" si="4"/>
        <v>0</v>
      </c>
      <c r="J74" s="34">
        <f t="shared" si="5"/>
        <v>751.1</v>
      </c>
      <c r="K74" s="35">
        <f t="shared" si="6"/>
        <v>40500</v>
      </c>
      <c r="L74" s="34">
        <f t="shared" si="7"/>
        <v>41251.1</v>
      </c>
      <c r="M74" s="37"/>
    </row>
    <row r="75" s="2" customFormat="1" ht="27" customHeight="1" spans="1:13">
      <c r="A75" s="22">
        <v>70</v>
      </c>
      <c r="B75" s="22" t="s">
        <v>17</v>
      </c>
      <c r="C75" s="23" t="s">
        <v>86</v>
      </c>
      <c r="D75" s="24">
        <v>3</v>
      </c>
      <c r="E75" s="24">
        <v>136</v>
      </c>
      <c r="F75" s="25">
        <v>0</v>
      </c>
      <c r="G75" s="24">
        <v>136</v>
      </c>
      <c r="H75" s="24">
        <v>20</v>
      </c>
      <c r="I75" s="34">
        <f t="shared" si="4"/>
        <v>0</v>
      </c>
      <c r="J75" s="34">
        <f t="shared" si="5"/>
        <v>352.24</v>
      </c>
      <c r="K75" s="35">
        <f t="shared" si="6"/>
        <v>13500</v>
      </c>
      <c r="L75" s="34">
        <f t="shared" si="7"/>
        <v>13852.24</v>
      </c>
      <c r="M75" s="37"/>
    </row>
    <row r="76" s="2" customFormat="1" ht="27" customHeight="1" spans="1:13">
      <c r="A76" s="22">
        <v>71</v>
      </c>
      <c r="B76" s="22" t="s">
        <v>17</v>
      </c>
      <c r="C76" s="23" t="s">
        <v>87</v>
      </c>
      <c r="D76" s="24">
        <v>6</v>
      </c>
      <c r="E76" s="24">
        <v>72</v>
      </c>
      <c r="F76" s="25">
        <v>0</v>
      </c>
      <c r="G76" s="24">
        <v>72</v>
      </c>
      <c r="H76" s="24">
        <v>10</v>
      </c>
      <c r="I76" s="34">
        <f t="shared" si="4"/>
        <v>0</v>
      </c>
      <c r="J76" s="34">
        <f t="shared" si="5"/>
        <v>186.48</v>
      </c>
      <c r="K76" s="35">
        <f t="shared" si="6"/>
        <v>27000</v>
      </c>
      <c r="L76" s="34">
        <f t="shared" si="7"/>
        <v>27186.48</v>
      </c>
      <c r="M76" s="37"/>
    </row>
    <row r="77" s="2" customFormat="1" ht="27" customHeight="1" spans="1:13">
      <c r="A77" s="22">
        <v>72</v>
      </c>
      <c r="B77" s="22" t="s">
        <v>17</v>
      </c>
      <c r="C77" s="23" t="s">
        <v>88</v>
      </c>
      <c r="D77" s="24">
        <v>6</v>
      </c>
      <c r="E77" s="24">
        <v>364</v>
      </c>
      <c r="F77" s="25">
        <v>0</v>
      </c>
      <c r="G77" s="24">
        <v>364</v>
      </c>
      <c r="H77" s="24">
        <v>50</v>
      </c>
      <c r="I77" s="34">
        <f t="shared" si="4"/>
        <v>0</v>
      </c>
      <c r="J77" s="34">
        <f t="shared" si="5"/>
        <v>942.76</v>
      </c>
      <c r="K77" s="35">
        <f t="shared" si="6"/>
        <v>27000</v>
      </c>
      <c r="L77" s="34">
        <f t="shared" si="7"/>
        <v>27942.76</v>
      </c>
      <c r="M77" s="37"/>
    </row>
    <row r="78" s="2" customFormat="1" ht="27" customHeight="1" spans="1:13">
      <c r="A78" s="22">
        <v>73</v>
      </c>
      <c r="B78" s="22" t="s">
        <v>17</v>
      </c>
      <c r="C78" s="23" t="s">
        <v>89</v>
      </c>
      <c r="D78" s="24">
        <v>6</v>
      </c>
      <c r="E78" s="24">
        <v>99</v>
      </c>
      <c r="F78" s="25">
        <v>0</v>
      </c>
      <c r="G78" s="24">
        <v>99</v>
      </c>
      <c r="H78" s="24">
        <v>12.5</v>
      </c>
      <c r="I78" s="34">
        <f t="shared" si="4"/>
        <v>0</v>
      </c>
      <c r="J78" s="34">
        <f t="shared" si="5"/>
        <v>256.41</v>
      </c>
      <c r="K78" s="35">
        <f t="shared" si="6"/>
        <v>27000</v>
      </c>
      <c r="L78" s="34">
        <f t="shared" si="7"/>
        <v>27256.41</v>
      </c>
      <c r="M78" s="37"/>
    </row>
    <row r="79" s="2" customFormat="1" ht="27" customHeight="1" spans="1:13">
      <c r="A79" s="22">
        <v>74</v>
      </c>
      <c r="B79" s="22" t="s">
        <v>17</v>
      </c>
      <c r="C79" s="23" t="s">
        <v>90</v>
      </c>
      <c r="D79" s="24">
        <v>4</v>
      </c>
      <c r="E79" s="24">
        <v>99</v>
      </c>
      <c r="F79" s="25">
        <v>0</v>
      </c>
      <c r="G79" s="24">
        <v>99</v>
      </c>
      <c r="H79" s="24">
        <v>12.5</v>
      </c>
      <c r="I79" s="34">
        <f t="shared" si="4"/>
        <v>0</v>
      </c>
      <c r="J79" s="34">
        <f t="shared" si="5"/>
        <v>256.41</v>
      </c>
      <c r="K79" s="35">
        <f t="shared" si="6"/>
        <v>18000</v>
      </c>
      <c r="L79" s="34">
        <f t="shared" si="7"/>
        <v>18256.41</v>
      </c>
      <c r="M79" s="37"/>
    </row>
    <row r="80" s="2" customFormat="1" ht="27" customHeight="1" spans="1:13">
      <c r="A80" s="22">
        <v>75</v>
      </c>
      <c r="B80" s="22" t="s">
        <v>17</v>
      </c>
      <c r="C80" s="23" t="s">
        <v>91</v>
      </c>
      <c r="D80" s="24">
        <v>6</v>
      </c>
      <c r="E80" s="24">
        <v>391</v>
      </c>
      <c r="F80" s="25">
        <v>0</v>
      </c>
      <c r="G80" s="24">
        <v>391</v>
      </c>
      <c r="H80" s="24">
        <v>55</v>
      </c>
      <c r="I80" s="34">
        <f t="shared" si="4"/>
        <v>0</v>
      </c>
      <c r="J80" s="34">
        <f t="shared" si="5"/>
        <v>1012.69</v>
      </c>
      <c r="K80" s="35">
        <f t="shared" si="6"/>
        <v>27000</v>
      </c>
      <c r="L80" s="34">
        <f t="shared" si="7"/>
        <v>28012.69</v>
      </c>
      <c r="M80" s="23"/>
    </row>
    <row r="81" s="2" customFormat="1" ht="27" customHeight="1" spans="1:13">
      <c r="A81" s="22">
        <v>76</v>
      </c>
      <c r="B81" s="22" t="s">
        <v>17</v>
      </c>
      <c r="C81" s="23" t="s">
        <v>92</v>
      </c>
      <c r="D81" s="24">
        <v>2</v>
      </c>
      <c r="E81" s="24">
        <f t="shared" ref="E81:E84" si="8">F81+G81</f>
        <v>0</v>
      </c>
      <c r="F81" s="25">
        <v>0</v>
      </c>
      <c r="G81" s="24">
        <v>0</v>
      </c>
      <c r="H81" s="24">
        <v>1.04</v>
      </c>
      <c r="I81" s="34">
        <f t="shared" si="4"/>
        <v>0</v>
      </c>
      <c r="J81" s="34">
        <f t="shared" si="5"/>
        <v>0</v>
      </c>
      <c r="K81" s="35">
        <f t="shared" si="6"/>
        <v>9000</v>
      </c>
      <c r="L81" s="34">
        <f t="shared" si="7"/>
        <v>9000</v>
      </c>
      <c r="M81" s="36"/>
    </row>
    <row r="82" s="2" customFormat="1" ht="27" customHeight="1" spans="1:13">
      <c r="A82" s="22">
        <v>77</v>
      </c>
      <c r="B82" s="22" t="s">
        <v>17</v>
      </c>
      <c r="C82" s="23" t="s">
        <v>93</v>
      </c>
      <c r="D82" s="24">
        <v>2</v>
      </c>
      <c r="E82" s="24">
        <f t="shared" si="8"/>
        <v>0</v>
      </c>
      <c r="F82" s="25">
        <v>0</v>
      </c>
      <c r="G82" s="24">
        <v>0</v>
      </c>
      <c r="H82" s="24">
        <v>1.5</v>
      </c>
      <c r="I82" s="34">
        <f t="shared" si="4"/>
        <v>0</v>
      </c>
      <c r="J82" s="34">
        <f t="shared" si="5"/>
        <v>0</v>
      </c>
      <c r="K82" s="35">
        <f t="shared" si="6"/>
        <v>9000</v>
      </c>
      <c r="L82" s="34">
        <f t="shared" si="7"/>
        <v>9000</v>
      </c>
      <c r="M82" s="36"/>
    </row>
    <row r="83" s="2" customFormat="1" ht="27" customHeight="1" spans="1:13">
      <c r="A83" s="22">
        <v>78</v>
      </c>
      <c r="B83" s="22" t="s">
        <v>17</v>
      </c>
      <c r="C83" s="23" t="s">
        <v>94</v>
      </c>
      <c r="D83" s="24">
        <v>5</v>
      </c>
      <c r="E83" s="24">
        <f t="shared" si="8"/>
        <v>0</v>
      </c>
      <c r="F83" s="25">
        <v>0</v>
      </c>
      <c r="G83" s="24">
        <v>0</v>
      </c>
      <c r="H83" s="24">
        <v>1.61</v>
      </c>
      <c r="I83" s="34">
        <f t="shared" si="4"/>
        <v>0</v>
      </c>
      <c r="J83" s="34">
        <f t="shared" si="5"/>
        <v>0</v>
      </c>
      <c r="K83" s="35">
        <f t="shared" si="6"/>
        <v>22500</v>
      </c>
      <c r="L83" s="34">
        <f t="shared" si="7"/>
        <v>22500</v>
      </c>
      <c r="M83" s="36"/>
    </row>
    <row r="84" s="2" customFormat="1" ht="92.25" customHeight="1" spans="1:13">
      <c r="A84" s="22">
        <v>79</v>
      </c>
      <c r="B84" s="22" t="s">
        <v>17</v>
      </c>
      <c r="C84" s="38" t="s">
        <v>95</v>
      </c>
      <c r="D84" s="24"/>
      <c r="E84" s="39">
        <f t="shared" si="8"/>
        <v>3696</v>
      </c>
      <c r="F84" s="40"/>
      <c r="G84" s="40">
        <v>3696</v>
      </c>
      <c r="H84" s="40"/>
      <c r="I84" s="34">
        <f t="shared" si="4"/>
        <v>0</v>
      </c>
      <c r="J84" s="34">
        <f t="shared" si="5"/>
        <v>9572.64</v>
      </c>
      <c r="K84" s="35">
        <f t="shared" si="6"/>
        <v>0</v>
      </c>
      <c r="L84" s="34">
        <f t="shared" si="7"/>
        <v>9572.64</v>
      </c>
      <c r="M84" s="42"/>
    </row>
    <row r="85" s="3" customFormat="1" ht="23.25" customHeight="1" spans="1:13">
      <c r="A85" s="41"/>
      <c r="B85" s="41"/>
      <c r="C85" s="41"/>
      <c r="D85" s="41">
        <f t="shared" ref="D85:K85" si="9">SUM(D6:D84)</f>
        <v>303</v>
      </c>
      <c r="E85" s="41">
        <f t="shared" si="9"/>
        <v>92213</v>
      </c>
      <c r="F85" s="41">
        <f t="shared" si="9"/>
        <v>0</v>
      </c>
      <c r="G85" s="41">
        <f t="shared" si="9"/>
        <v>92213</v>
      </c>
      <c r="H85" s="41">
        <f t="shared" si="9"/>
        <v>872.02</v>
      </c>
      <c r="I85" s="41">
        <f t="shared" si="9"/>
        <v>0</v>
      </c>
      <c r="J85" s="41">
        <f t="shared" si="9"/>
        <v>238831.67</v>
      </c>
      <c r="K85" s="35">
        <f t="shared" si="9"/>
        <v>1363500</v>
      </c>
      <c r="L85" s="34">
        <f t="shared" si="7"/>
        <v>1602331.67</v>
      </c>
      <c r="M85" s="41"/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conditionalFormatting sqref="M26">
    <cfRule type="uniqueValues" dxfId="0" priority="4"/>
  </conditionalFormatting>
  <conditionalFormatting sqref="M30">
    <cfRule type="uniqueValues" dxfId="0" priority="3"/>
  </conditionalFormatting>
  <conditionalFormatting sqref="M42">
    <cfRule type="uniqueValues" dxfId="0" priority="6"/>
  </conditionalFormatting>
  <conditionalFormatting sqref="M50">
    <cfRule type="uniqueValues" dxfId="0" priority="2"/>
  </conditionalFormatting>
  <conditionalFormatting sqref="M81">
    <cfRule type="uniqueValues" dxfId="0" priority="5"/>
  </conditionalFormatting>
  <conditionalFormatting sqref="M71:M77">
    <cfRule type="uniqu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2023-11-06T01:46:37Z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