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白银村" sheetId="1" r:id="rId1"/>
  </sheets>
  <definedNames>
    <definedName name="_xlnm.Print_Titles" localSheetId="0">白银村!$1:$5</definedName>
    <definedName name="_xlnm._FilterDatabase" localSheetId="0" hidden="1">白银村!$A$3:$M$5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<sst xmlns="http://schemas.openxmlformats.org/spreadsheetml/2006/main" count="183" uniqueCount="101">
  <si>
    <t>2024年肃南县白银乡白银村落实第三轮草原补奖政策资金发放表</t>
  </si>
  <si>
    <t>审核单位（盖章）</t>
  </si>
  <si>
    <t>填报时间：2024年6月20日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</si>
  <si>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</si>
  <si>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</si>
  <si>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</si>
  <si>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</si>
  <si>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</si>
  <si>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</si>
  <si>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</si>
  <si>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</si>
  <si>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</si>
  <si>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总面积</t>
  </si>
  <si>
    <t>禁牧</t>
  </si>
  <si>
    <t>草畜平衡</t>
  </si>
  <si>
    <t>保底资金</t>
  </si>
  <si>
    <t>总计</t>
  </si>
  <si>
    <t>白银村</t>
  </si>
  <si>
    <t>郭志林</t>
  </si>
  <si>
    <t>郭宏雷</t>
  </si>
  <si>
    <t>郭宏飞</t>
  </si>
  <si>
    <t>张希东</t>
  </si>
  <si>
    <t>张立保</t>
  </si>
  <si>
    <t>张立国</t>
  </si>
  <si>
    <t>张立军</t>
  </si>
  <si>
    <t>张立卫</t>
  </si>
  <si>
    <t>申福</t>
  </si>
  <si>
    <t>申园</t>
  </si>
  <si>
    <t>郑兴帮</t>
  </si>
  <si>
    <t>郑永帮</t>
  </si>
  <si>
    <t>赵文军</t>
  </si>
  <si>
    <t>赵文红</t>
  </si>
  <si>
    <t>刘月英</t>
  </si>
  <si>
    <t>赵文忠</t>
  </si>
  <si>
    <t>贾正兴</t>
  </si>
  <si>
    <t>闫开仕</t>
  </si>
  <si>
    <t>闫兴军</t>
  </si>
  <si>
    <t>闫新东</t>
  </si>
  <si>
    <t>闫开学</t>
  </si>
  <si>
    <t>闫兴忠</t>
  </si>
  <si>
    <t>兰旗</t>
  </si>
  <si>
    <t>兰军</t>
  </si>
  <si>
    <t>兰荣</t>
  </si>
  <si>
    <t>兰红</t>
  </si>
  <si>
    <t>兰爱</t>
  </si>
  <si>
    <t>白维新</t>
  </si>
  <si>
    <t>李太景</t>
  </si>
  <si>
    <t>张彩兰</t>
  </si>
  <si>
    <t>赵建光</t>
  </si>
  <si>
    <t>赵建军</t>
  </si>
  <si>
    <t>赵建荣</t>
  </si>
  <si>
    <t>任桂兰</t>
  </si>
  <si>
    <t>张立红</t>
  </si>
  <si>
    <t>张立旗</t>
  </si>
  <si>
    <t>杨兴荣</t>
  </si>
  <si>
    <t>张积全</t>
  </si>
  <si>
    <t>张吉福</t>
  </si>
  <si>
    <t>张立虎</t>
  </si>
  <si>
    <t>张吉贵</t>
  </si>
  <si>
    <t>郭吉胜</t>
  </si>
  <si>
    <t>郭吉云</t>
  </si>
  <si>
    <t>王珍</t>
  </si>
  <si>
    <t>王立兵</t>
  </si>
  <si>
    <t>张勇</t>
  </si>
  <si>
    <t>张少飞</t>
  </si>
  <si>
    <t>张成</t>
  </si>
  <si>
    <t>张涛</t>
  </si>
  <si>
    <t>王永红</t>
  </si>
  <si>
    <t>王永福</t>
  </si>
  <si>
    <t>王永成</t>
  </si>
  <si>
    <t>靳永红</t>
  </si>
  <si>
    <t>蒋立荣</t>
  </si>
  <si>
    <t>张金花</t>
  </si>
  <si>
    <t>杨茂虎</t>
  </si>
  <si>
    <t>高秀兰</t>
  </si>
  <si>
    <t>刘兴强</t>
  </si>
  <si>
    <t>刘兴钢</t>
  </si>
  <si>
    <t>刘维国</t>
  </si>
  <si>
    <t>刘兴斌</t>
  </si>
  <si>
    <t>张登泽</t>
  </si>
  <si>
    <t>张铁军</t>
  </si>
  <si>
    <t>夏勇</t>
  </si>
  <si>
    <t>夏军</t>
  </si>
  <si>
    <t>夏成</t>
  </si>
  <si>
    <t>贾云</t>
  </si>
  <si>
    <t>贾全</t>
  </si>
  <si>
    <t>贾成</t>
  </si>
  <si>
    <t>程永华</t>
  </si>
  <si>
    <t>曹美晨</t>
  </si>
  <si>
    <t>祁建荣</t>
  </si>
  <si>
    <t>祁晓琴</t>
  </si>
  <si>
    <t>祁建军</t>
  </si>
  <si>
    <t>祁海龙</t>
  </si>
  <si>
    <t>贾玉英</t>
  </si>
  <si>
    <t>马军</t>
  </si>
  <si>
    <t>马蓉</t>
  </si>
  <si>
    <t>赵文霞</t>
  </si>
  <si>
    <t>马伟</t>
  </si>
  <si>
    <t>赵吉祥</t>
  </si>
  <si>
    <t>赵建虎</t>
  </si>
  <si>
    <t>肃南裕固族自治县白银蒙古族乡白银村股份经济合作社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</si>
</sst>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0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50" applyNumberFormat="1" applyFont="1" applyFill="1" applyBorder="1" applyAlignment="1">
      <alignment horizontal="center" vertical="center"/>
    </xf>
    <xf numFmtId="0" fontId="9" fillId="0" borderId="2" xfId="5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tabSelected="1" zoomScaleSheetLayoutView="60" workbookViewId="0">
      <pane ySplit="5" topLeftCell="A85" activePane="bottomLeft" state="frozen"/>
      <selection/>
      <selection pane="bottomLeft" activeCell="L93" sqref="L93"/>
    </sheetView>
  </sheetViews>
  <sheetFormatPr defaultColWidth="9" defaultRowHeight="13.5"/>
  <cols>
    <col min="1" max="1" width="4.25" style="1" customWidth="1"/>
    <col min="2" max="2" width="9.625" style="1" customWidth="1"/>
    <col min="3" max="3" width="15.5" style="2" customWidth="1"/>
    <col min="4" max="4" width="5.7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11.875" style="5" customWidth="1"/>
    <col min="10" max="10" width="9.375" style="4" customWidth="1"/>
    <col min="11" max="11" width="10.125" style="4" customWidth="1"/>
    <col min="12" max="12" width="12.75" style="5"/>
    <col min="13" max="13" width="15.625" style="6" customWidth="1"/>
    <col min="14" max="16384" width="9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26"/>
      <c r="K2" s="27" t="s">
        <v>3</v>
      </c>
      <c r="L2" s="27"/>
      <c r="M2" s="27"/>
    </row>
    <row r="3" ht="21.75" customHeight="1" spans="1:13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28" t="s">
        <v>11</v>
      </c>
    </row>
    <row r="4" ht="18.75" customHeight="1" spans="1:13">
      <c r="A4" s="10"/>
      <c r="B4" s="15"/>
      <c r="C4" s="10"/>
      <c r="D4" s="16"/>
      <c r="E4" s="17" t="s">
        <v>12</v>
      </c>
      <c r="F4" s="17" t="s">
        <v>13</v>
      </c>
      <c r="G4" s="17" t="s">
        <v>14</v>
      </c>
      <c r="H4" s="13"/>
      <c r="I4" s="29" t="s">
        <v>13</v>
      </c>
      <c r="J4" s="30" t="s">
        <v>14</v>
      </c>
      <c r="K4" s="31" t="s">
        <v>15</v>
      </c>
      <c r="L4" s="29" t="s">
        <v>16</v>
      </c>
      <c r="M4" s="28"/>
    </row>
    <row r="5" ht="13.9" customHeight="1" spans="1:13">
      <c r="A5" s="10"/>
      <c r="B5" s="18"/>
      <c r="C5" s="10"/>
      <c r="D5" s="19"/>
      <c r="E5" s="17"/>
      <c r="F5" s="17"/>
      <c r="G5" s="17"/>
      <c r="H5" s="13"/>
      <c r="I5" s="29"/>
      <c r="J5" s="30"/>
      <c r="K5" s="32"/>
      <c r="L5" s="29"/>
      <c r="M5" s="28"/>
    </row>
    <row r="6" ht="24.75" customHeight="1" spans="1:13">
      <c r="A6" s="20">
        <v>1</v>
      </c>
      <c r="B6" s="20" t="s">
        <v>17</v>
      </c>
      <c r="C6" s="21" t="s">
        <v>18</v>
      </c>
      <c r="D6" s="21">
        <v>2</v>
      </c>
      <c r="E6" s="22">
        <v>0</v>
      </c>
      <c r="F6" s="23"/>
      <c r="G6" s="22"/>
      <c r="H6" s="24">
        <v>1.29</v>
      </c>
      <c r="I6" s="20">
        <f t="shared" ref="I6:I69" si="0">ROUND(F6*15.5,2)</f>
        <v>0</v>
      </c>
      <c r="J6" s="20">
        <f t="shared" ref="J6:J69" si="1">ROUND(G6*2.08,2)</f>
        <v>0</v>
      </c>
      <c r="K6" s="20">
        <f t="shared" ref="K6:K55" si="2">D6*4500</f>
        <v>9000</v>
      </c>
      <c r="L6" s="20">
        <f t="shared" ref="L6:L69" si="3">I6+J6+K6</f>
        <v>9000</v>
      </c>
      <c r="M6" s="33"/>
    </row>
    <row r="7" ht="24.75" customHeight="1" spans="1:13">
      <c r="A7" s="20">
        <v>2</v>
      </c>
      <c r="B7" s="20" t="s">
        <v>17</v>
      </c>
      <c r="C7" s="21" t="s">
        <v>19</v>
      </c>
      <c r="D7" s="21">
        <v>1</v>
      </c>
      <c r="E7" s="22">
        <v>0</v>
      </c>
      <c r="F7" s="23"/>
      <c r="G7" s="22"/>
      <c r="H7" s="24">
        <v>1.5</v>
      </c>
      <c r="I7" s="20">
        <f t="shared" si="0"/>
        <v>0</v>
      </c>
      <c r="J7" s="20">
        <f t="shared" si="1"/>
        <v>0</v>
      </c>
      <c r="K7" s="20">
        <f t="shared" si="2"/>
        <v>4500</v>
      </c>
      <c r="L7" s="20">
        <f t="shared" si="3"/>
        <v>4500</v>
      </c>
      <c r="M7" s="33"/>
    </row>
    <row r="8" ht="24.75" customHeight="1" spans="1:13">
      <c r="A8" s="20">
        <v>3</v>
      </c>
      <c r="B8" s="20" t="s">
        <v>17</v>
      </c>
      <c r="C8" s="21" t="s">
        <v>20</v>
      </c>
      <c r="D8" s="21">
        <v>3</v>
      </c>
      <c r="E8" s="22">
        <v>0</v>
      </c>
      <c r="F8" s="23"/>
      <c r="G8" s="22"/>
      <c r="H8" s="24">
        <v>1.5</v>
      </c>
      <c r="I8" s="20">
        <f t="shared" si="0"/>
        <v>0</v>
      </c>
      <c r="J8" s="20">
        <f t="shared" si="1"/>
        <v>0</v>
      </c>
      <c r="K8" s="20">
        <f t="shared" si="2"/>
        <v>13500</v>
      </c>
      <c r="L8" s="20">
        <f t="shared" si="3"/>
        <v>13500</v>
      </c>
      <c r="M8" s="33"/>
    </row>
    <row r="9" ht="24.75" customHeight="1" spans="1:13">
      <c r="A9" s="20">
        <v>4</v>
      </c>
      <c r="B9" s="20" t="s">
        <v>17</v>
      </c>
      <c r="C9" s="21" t="s">
        <v>21</v>
      </c>
      <c r="D9" s="21">
        <v>2</v>
      </c>
      <c r="E9" s="22">
        <v>0</v>
      </c>
      <c r="F9" s="23"/>
      <c r="G9" s="22"/>
      <c r="H9" s="24">
        <v>5.29</v>
      </c>
      <c r="I9" s="20">
        <f t="shared" si="0"/>
        <v>0</v>
      </c>
      <c r="J9" s="20">
        <f t="shared" si="1"/>
        <v>0</v>
      </c>
      <c r="K9" s="20">
        <f t="shared" si="2"/>
        <v>9000</v>
      </c>
      <c r="L9" s="20">
        <f t="shared" si="3"/>
        <v>9000</v>
      </c>
      <c r="M9" s="33"/>
    </row>
    <row r="10" ht="24.75" customHeight="1" spans="1:13">
      <c r="A10" s="20">
        <v>5</v>
      </c>
      <c r="B10" s="20" t="s">
        <v>17</v>
      </c>
      <c r="C10" s="21" t="s">
        <v>22</v>
      </c>
      <c r="D10" s="21">
        <v>8</v>
      </c>
      <c r="E10" s="22">
        <v>0</v>
      </c>
      <c r="F10" s="23"/>
      <c r="G10" s="22"/>
      <c r="H10" s="24">
        <v>2.33</v>
      </c>
      <c r="I10" s="20">
        <f t="shared" si="0"/>
        <v>0</v>
      </c>
      <c r="J10" s="20">
        <f t="shared" si="1"/>
        <v>0</v>
      </c>
      <c r="K10" s="20">
        <f t="shared" si="2"/>
        <v>36000</v>
      </c>
      <c r="L10" s="20">
        <f t="shared" si="3"/>
        <v>36000</v>
      </c>
      <c r="M10" s="33"/>
    </row>
    <row r="11" ht="24.75" customHeight="1" spans="1:13">
      <c r="A11" s="20">
        <v>6</v>
      </c>
      <c r="B11" s="20" t="s">
        <v>17</v>
      </c>
      <c r="C11" s="21" t="s">
        <v>23</v>
      </c>
      <c r="D11" s="21">
        <v>3</v>
      </c>
      <c r="E11" s="22">
        <v>0</v>
      </c>
      <c r="F11" s="23"/>
      <c r="G11" s="22"/>
      <c r="H11" s="24">
        <v>2.52</v>
      </c>
      <c r="I11" s="20">
        <f t="shared" si="0"/>
        <v>0</v>
      </c>
      <c r="J11" s="20">
        <f t="shared" si="1"/>
        <v>0</v>
      </c>
      <c r="K11" s="20">
        <f t="shared" si="2"/>
        <v>13500</v>
      </c>
      <c r="L11" s="20">
        <f t="shared" si="3"/>
        <v>13500</v>
      </c>
      <c r="M11" s="33"/>
    </row>
    <row r="12" ht="24.75" customHeight="1" spans="1:13">
      <c r="A12" s="20">
        <v>7</v>
      </c>
      <c r="B12" s="20" t="s">
        <v>17</v>
      </c>
      <c r="C12" s="21" t="s">
        <v>24</v>
      </c>
      <c r="D12" s="21">
        <v>1</v>
      </c>
      <c r="E12" s="22">
        <v>0</v>
      </c>
      <c r="F12" s="23"/>
      <c r="G12" s="22"/>
      <c r="H12" s="24">
        <v>2.52</v>
      </c>
      <c r="I12" s="20">
        <f t="shared" si="0"/>
        <v>0</v>
      </c>
      <c r="J12" s="20">
        <f t="shared" si="1"/>
        <v>0</v>
      </c>
      <c r="K12" s="20">
        <f t="shared" si="2"/>
        <v>4500</v>
      </c>
      <c r="L12" s="20">
        <f t="shared" si="3"/>
        <v>4500</v>
      </c>
      <c r="M12" s="33"/>
    </row>
    <row r="13" ht="24.75" customHeight="1" spans="1:13">
      <c r="A13" s="20">
        <v>8</v>
      </c>
      <c r="B13" s="20" t="s">
        <v>17</v>
      </c>
      <c r="C13" s="21" t="s">
        <v>25</v>
      </c>
      <c r="D13" s="21">
        <v>5</v>
      </c>
      <c r="E13" s="22">
        <v>0</v>
      </c>
      <c r="F13" s="23"/>
      <c r="G13" s="22"/>
      <c r="H13" s="24">
        <v>2.33</v>
      </c>
      <c r="I13" s="20">
        <f t="shared" si="0"/>
        <v>0</v>
      </c>
      <c r="J13" s="20">
        <f t="shared" si="1"/>
        <v>0</v>
      </c>
      <c r="K13" s="20">
        <f t="shared" si="2"/>
        <v>22500</v>
      </c>
      <c r="L13" s="20">
        <f t="shared" si="3"/>
        <v>22500</v>
      </c>
      <c r="M13" s="33"/>
    </row>
    <row r="14" ht="24.75" customHeight="1" spans="1:13">
      <c r="A14" s="20">
        <v>10</v>
      </c>
      <c r="B14" s="20" t="s">
        <v>17</v>
      </c>
      <c r="C14" s="21" t="s">
        <v>26</v>
      </c>
      <c r="D14" s="21">
        <v>4</v>
      </c>
      <c r="E14" s="22">
        <v>0</v>
      </c>
      <c r="F14" s="23"/>
      <c r="G14" s="22"/>
      <c r="H14" s="24">
        <v>2.62</v>
      </c>
      <c r="I14" s="20">
        <f t="shared" si="0"/>
        <v>0</v>
      </c>
      <c r="J14" s="20">
        <f t="shared" si="1"/>
        <v>0</v>
      </c>
      <c r="K14" s="20">
        <f t="shared" si="2"/>
        <v>18000</v>
      </c>
      <c r="L14" s="20">
        <f t="shared" si="3"/>
        <v>18000</v>
      </c>
      <c r="M14" s="33"/>
    </row>
    <row r="15" ht="24.75" customHeight="1" spans="1:13">
      <c r="A15" s="20">
        <v>11</v>
      </c>
      <c r="B15" s="20" t="s">
        <v>17</v>
      </c>
      <c r="C15" s="21" t="s">
        <v>27</v>
      </c>
      <c r="D15" s="21">
        <v>3</v>
      </c>
      <c r="E15" s="22">
        <v>0</v>
      </c>
      <c r="F15" s="23"/>
      <c r="G15" s="22"/>
      <c r="H15" s="24">
        <v>2.62</v>
      </c>
      <c r="I15" s="20">
        <f t="shared" si="0"/>
        <v>0</v>
      </c>
      <c r="J15" s="20">
        <f t="shared" si="1"/>
        <v>0</v>
      </c>
      <c r="K15" s="20">
        <f t="shared" si="2"/>
        <v>13500</v>
      </c>
      <c r="L15" s="20">
        <f t="shared" si="3"/>
        <v>13500</v>
      </c>
      <c r="M15" s="33"/>
    </row>
    <row r="16" ht="24.75" customHeight="1" spans="1:13">
      <c r="A16" s="20">
        <v>12</v>
      </c>
      <c r="B16" s="20" t="s">
        <v>17</v>
      </c>
      <c r="C16" s="21" t="s">
        <v>28</v>
      </c>
      <c r="D16" s="21">
        <v>2</v>
      </c>
      <c r="E16" s="22">
        <v>0</v>
      </c>
      <c r="F16" s="23"/>
      <c r="G16" s="22"/>
      <c r="H16" s="24">
        <v>4.02</v>
      </c>
      <c r="I16" s="20">
        <f t="shared" si="0"/>
        <v>0</v>
      </c>
      <c r="J16" s="20">
        <f t="shared" si="1"/>
        <v>0</v>
      </c>
      <c r="K16" s="20">
        <f t="shared" si="2"/>
        <v>9000</v>
      </c>
      <c r="L16" s="20">
        <f t="shared" si="3"/>
        <v>9000</v>
      </c>
      <c r="M16" s="34"/>
    </row>
    <row r="17" ht="24.75" customHeight="1" spans="1:13">
      <c r="A17" s="20">
        <v>13</v>
      </c>
      <c r="B17" s="20" t="s">
        <v>17</v>
      </c>
      <c r="C17" s="21" t="s">
        <v>29</v>
      </c>
      <c r="D17" s="21">
        <v>3</v>
      </c>
      <c r="E17" s="22">
        <v>0</v>
      </c>
      <c r="F17" s="23"/>
      <c r="G17" s="22"/>
      <c r="H17" s="24">
        <v>3.68</v>
      </c>
      <c r="I17" s="20">
        <f t="shared" si="0"/>
        <v>0</v>
      </c>
      <c r="J17" s="20">
        <f t="shared" si="1"/>
        <v>0</v>
      </c>
      <c r="K17" s="20">
        <f t="shared" si="2"/>
        <v>13500</v>
      </c>
      <c r="L17" s="20">
        <f t="shared" si="3"/>
        <v>13500</v>
      </c>
      <c r="M17" s="33"/>
    </row>
    <row r="18" ht="24.75" customHeight="1" spans="1:13">
      <c r="A18" s="20">
        <v>14</v>
      </c>
      <c r="B18" s="20" t="s">
        <v>17</v>
      </c>
      <c r="C18" s="21" t="s">
        <v>30</v>
      </c>
      <c r="D18" s="21">
        <v>4</v>
      </c>
      <c r="E18" s="22">
        <v>0</v>
      </c>
      <c r="F18" s="23"/>
      <c r="G18" s="22"/>
      <c r="H18" s="24">
        <v>3.93</v>
      </c>
      <c r="I18" s="20">
        <f t="shared" si="0"/>
        <v>0</v>
      </c>
      <c r="J18" s="20">
        <f t="shared" si="1"/>
        <v>0</v>
      </c>
      <c r="K18" s="20">
        <f t="shared" si="2"/>
        <v>18000</v>
      </c>
      <c r="L18" s="20">
        <f t="shared" si="3"/>
        <v>18000</v>
      </c>
      <c r="M18" s="33"/>
    </row>
    <row r="19" ht="24.75" customHeight="1" spans="1:13">
      <c r="A19" s="20">
        <v>15</v>
      </c>
      <c r="B19" s="20" t="s">
        <v>17</v>
      </c>
      <c r="C19" s="21" t="s">
        <v>31</v>
      </c>
      <c r="D19" s="21">
        <v>3</v>
      </c>
      <c r="E19" s="22">
        <v>0</v>
      </c>
      <c r="F19" s="23"/>
      <c r="G19" s="22"/>
      <c r="H19" s="24">
        <v>2.94</v>
      </c>
      <c r="I19" s="20">
        <f t="shared" si="0"/>
        <v>0</v>
      </c>
      <c r="J19" s="20">
        <f t="shared" si="1"/>
        <v>0</v>
      </c>
      <c r="K19" s="20">
        <f t="shared" si="2"/>
        <v>13500</v>
      </c>
      <c r="L19" s="20">
        <f t="shared" si="3"/>
        <v>13500</v>
      </c>
      <c r="M19" s="33"/>
    </row>
    <row r="20" ht="24.75" customHeight="1" spans="1:13">
      <c r="A20" s="20">
        <v>16</v>
      </c>
      <c r="B20" s="20" t="s">
        <v>17</v>
      </c>
      <c r="C20" s="21" t="s">
        <v>32</v>
      </c>
      <c r="D20" s="21">
        <v>1</v>
      </c>
      <c r="E20" s="22">
        <v>0</v>
      </c>
      <c r="F20" s="23"/>
      <c r="G20" s="22"/>
      <c r="H20" s="24">
        <v>1</v>
      </c>
      <c r="I20" s="20">
        <f t="shared" si="0"/>
        <v>0</v>
      </c>
      <c r="J20" s="20">
        <f t="shared" si="1"/>
        <v>0</v>
      </c>
      <c r="K20" s="20">
        <f t="shared" si="2"/>
        <v>4500</v>
      </c>
      <c r="L20" s="20">
        <f t="shared" si="3"/>
        <v>4500</v>
      </c>
      <c r="M20" s="33"/>
    </row>
    <row r="21" ht="24.75" customHeight="1" spans="1:13">
      <c r="A21" s="20">
        <v>17</v>
      </c>
      <c r="B21" s="20" t="s">
        <v>17</v>
      </c>
      <c r="C21" s="21" t="s">
        <v>33</v>
      </c>
      <c r="D21" s="21">
        <v>1</v>
      </c>
      <c r="E21" s="22">
        <v>0</v>
      </c>
      <c r="F21" s="25"/>
      <c r="G21" s="22"/>
      <c r="H21" s="24">
        <v>3.93</v>
      </c>
      <c r="I21" s="20">
        <f t="shared" si="0"/>
        <v>0</v>
      </c>
      <c r="J21" s="20">
        <f t="shared" si="1"/>
        <v>0</v>
      </c>
      <c r="K21" s="20">
        <f t="shared" si="2"/>
        <v>4500</v>
      </c>
      <c r="L21" s="20">
        <f t="shared" si="3"/>
        <v>4500</v>
      </c>
      <c r="M21" s="33"/>
    </row>
    <row r="22" ht="24.75" customHeight="1" spans="1:13">
      <c r="A22" s="20">
        <v>18</v>
      </c>
      <c r="B22" s="20" t="s">
        <v>17</v>
      </c>
      <c r="C22" s="21" t="s">
        <v>34</v>
      </c>
      <c r="D22" s="21">
        <v>3</v>
      </c>
      <c r="E22" s="22">
        <v>0</v>
      </c>
      <c r="F22" s="23"/>
      <c r="G22" s="22"/>
      <c r="H22" s="24">
        <v>2.6</v>
      </c>
      <c r="I22" s="20">
        <f t="shared" si="0"/>
        <v>0</v>
      </c>
      <c r="J22" s="20">
        <f t="shared" si="1"/>
        <v>0</v>
      </c>
      <c r="K22" s="20">
        <f t="shared" si="2"/>
        <v>13500</v>
      </c>
      <c r="L22" s="20">
        <f t="shared" si="3"/>
        <v>13500</v>
      </c>
      <c r="M22" s="20" t="s">
        <v>35</v>
      </c>
    </row>
    <row r="23" ht="24.75" customHeight="1" spans="1:13">
      <c r="A23" s="20">
        <v>19</v>
      </c>
      <c r="B23" s="20" t="s">
        <v>17</v>
      </c>
      <c r="C23" s="21" t="s">
        <v>36</v>
      </c>
      <c r="D23" s="21">
        <v>5</v>
      </c>
      <c r="E23" s="22">
        <v>0</v>
      </c>
      <c r="F23" s="23"/>
      <c r="G23" s="22"/>
      <c r="H23" s="24">
        <v>2.9</v>
      </c>
      <c r="I23" s="20">
        <f t="shared" si="0"/>
        <v>0</v>
      </c>
      <c r="J23" s="20">
        <f t="shared" si="1"/>
        <v>0</v>
      </c>
      <c r="K23" s="20">
        <f t="shared" si="2"/>
        <v>22500</v>
      </c>
      <c r="L23" s="20">
        <f t="shared" si="3"/>
        <v>22500</v>
      </c>
      <c r="M23" s="33"/>
    </row>
    <row r="24" ht="24.75" customHeight="1" spans="1:13">
      <c r="A24" s="20">
        <v>20</v>
      </c>
      <c r="B24" s="20" t="s">
        <v>17</v>
      </c>
      <c r="C24" s="1" t="s">
        <v>37</v>
      </c>
      <c r="D24" s="21">
        <v>2</v>
      </c>
      <c r="E24" s="22">
        <v>0</v>
      </c>
      <c r="F24" s="23"/>
      <c r="G24" s="22"/>
      <c r="H24" s="24">
        <v>2.64</v>
      </c>
      <c r="I24" s="20">
        <f t="shared" si="0"/>
        <v>0</v>
      </c>
      <c r="J24" s="20">
        <f t="shared" si="1"/>
        <v>0</v>
      </c>
      <c r="K24" s="20">
        <f t="shared" si="2"/>
        <v>9000</v>
      </c>
      <c r="L24" s="20">
        <f t="shared" si="3"/>
        <v>9000</v>
      </c>
      <c r="M24" s="21" t="s">
        <v>38</v>
      </c>
    </row>
    <row r="25" ht="24.75" customHeight="1" spans="1:13">
      <c r="A25" s="20">
        <v>21</v>
      </c>
      <c r="B25" s="20" t="s">
        <v>17</v>
      </c>
      <c r="C25" s="21" t="s">
        <v>39</v>
      </c>
      <c r="D25" s="21">
        <v>4</v>
      </c>
      <c r="E25" s="22">
        <v>0</v>
      </c>
      <c r="F25" s="23"/>
      <c r="G25" s="22"/>
      <c r="H25" s="24">
        <v>4.96</v>
      </c>
      <c r="I25" s="20">
        <f t="shared" si="0"/>
        <v>0</v>
      </c>
      <c r="J25" s="20">
        <f t="shared" si="1"/>
        <v>0</v>
      </c>
      <c r="K25" s="20">
        <f t="shared" si="2"/>
        <v>18000</v>
      </c>
      <c r="L25" s="20">
        <f t="shared" si="3"/>
        <v>18000</v>
      </c>
      <c r="M25" s="33"/>
    </row>
    <row r="26" ht="24.75" customHeight="1" spans="1:13">
      <c r="A26" s="20">
        <v>22</v>
      </c>
      <c r="B26" s="20" t="s">
        <v>17</v>
      </c>
      <c r="C26" s="21" t="s">
        <v>40</v>
      </c>
      <c r="D26" s="21">
        <v>3</v>
      </c>
      <c r="E26" s="22">
        <v>0</v>
      </c>
      <c r="F26" s="23"/>
      <c r="G26" s="22"/>
      <c r="H26" s="24">
        <v>2.84</v>
      </c>
      <c r="I26" s="20">
        <f t="shared" si="0"/>
        <v>0</v>
      </c>
      <c r="J26" s="20">
        <f t="shared" si="1"/>
        <v>0</v>
      </c>
      <c r="K26" s="20">
        <f t="shared" si="2"/>
        <v>13500</v>
      </c>
      <c r="L26" s="20">
        <f t="shared" si="3"/>
        <v>13500</v>
      </c>
      <c r="M26" s="33"/>
    </row>
    <row r="27" ht="24.75" customHeight="1" spans="1:13">
      <c r="A27" s="20">
        <v>23</v>
      </c>
      <c r="B27" s="20" t="s">
        <v>17</v>
      </c>
      <c r="C27" s="21" t="s">
        <v>41</v>
      </c>
      <c r="D27" s="21">
        <v>5</v>
      </c>
      <c r="E27" s="22">
        <v>0</v>
      </c>
      <c r="F27" s="23"/>
      <c r="G27" s="22"/>
      <c r="H27" s="24">
        <v>2.45</v>
      </c>
      <c r="I27" s="20">
        <f t="shared" si="0"/>
        <v>0</v>
      </c>
      <c r="J27" s="20">
        <f t="shared" si="1"/>
        <v>0</v>
      </c>
      <c r="K27" s="20">
        <f t="shared" si="2"/>
        <v>22500</v>
      </c>
      <c r="L27" s="20">
        <f t="shared" si="3"/>
        <v>22500</v>
      </c>
      <c r="M27" s="33"/>
    </row>
    <row r="28" ht="24.75" customHeight="1" spans="1:13">
      <c r="A28" s="20">
        <v>24</v>
      </c>
      <c r="B28" s="20" t="s">
        <v>17</v>
      </c>
      <c r="C28" s="21" t="s">
        <v>42</v>
      </c>
      <c r="D28" s="21">
        <v>5</v>
      </c>
      <c r="E28" s="22">
        <v>0</v>
      </c>
      <c r="F28" s="23"/>
      <c r="G28" s="22"/>
      <c r="H28" s="24">
        <v>3.84</v>
      </c>
      <c r="I28" s="20">
        <f t="shared" si="0"/>
        <v>0</v>
      </c>
      <c r="J28" s="20">
        <f t="shared" si="1"/>
        <v>0</v>
      </c>
      <c r="K28" s="20">
        <f t="shared" si="2"/>
        <v>22500</v>
      </c>
      <c r="L28" s="20">
        <f t="shared" si="3"/>
        <v>22500</v>
      </c>
      <c r="M28" s="33"/>
    </row>
    <row r="29" ht="24.75" customHeight="1" spans="1:13">
      <c r="A29" s="20">
        <v>25</v>
      </c>
      <c r="B29" s="20" t="s">
        <v>17</v>
      </c>
      <c r="C29" s="21" t="s">
        <v>43</v>
      </c>
      <c r="D29" s="21">
        <v>3</v>
      </c>
      <c r="E29" s="22">
        <v>0</v>
      </c>
      <c r="F29" s="23"/>
      <c r="G29" s="22"/>
      <c r="H29" s="24">
        <v>2.84</v>
      </c>
      <c r="I29" s="20">
        <f t="shared" si="0"/>
        <v>0</v>
      </c>
      <c r="J29" s="20">
        <f t="shared" si="1"/>
        <v>0</v>
      </c>
      <c r="K29" s="20">
        <f t="shared" si="2"/>
        <v>13500</v>
      </c>
      <c r="L29" s="20">
        <f t="shared" si="3"/>
        <v>13500</v>
      </c>
      <c r="M29" s="33"/>
    </row>
    <row r="30" ht="24.75" customHeight="1" spans="1:13">
      <c r="A30" s="20">
        <v>26</v>
      </c>
      <c r="B30" s="20" t="s">
        <v>17</v>
      </c>
      <c r="C30" s="21" t="s">
        <v>44</v>
      </c>
      <c r="D30" s="21">
        <v>3</v>
      </c>
      <c r="E30" s="22">
        <v>0</v>
      </c>
      <c r="F30" s="23"/>
      <c r="G30" s="22"/>
      <c r="H30" s="24">
        <v>2.84</v>
      </c>
      <c r="I30" s="20">
        <f t="shared" si="0"/>
        <v>0</v>
      </c>
      <c r="J30" s="20">
        <f t="shared" si="1"/>
        <v>0</v>
      </c>
      <c r="K30" s="20">
        <f t="shared" si="2"/>
        <v>13500</v>
      </c>
      <c r="L30" s="20">
        <f t="shared" si="3"/>
        <v>13500</v>
      </c>
      <c r="M30" s="33"/>
    </row>
    <row r="31" ht="24.75" customHeight="1" spans="1:13">
      <c r="A31" s="20">
        <v>27</v>
      </c>
      <c r="B31" s="20" t="s">
        <v>17</v>
      </c>
      <c r="C31" s="21" t="s">
        <v>45</v>
      </c>
      <c r="D31" s="21">
        <v>4</v>
      </c>
      <c r="E31" s="22">
        <v>0</v>
      </c>
      <c r="F31" s="23"/>
      <c r="G31" s="22"/>
      <c r="H31" s="24">
        <v>6.55</v>
      </c>
      <c r="I31" s="20">
        <f t="shared" si="0"/>
        <v>0</v>
      </c>
      <c r="J31" s="20">
        <f t="shared" si="1"/>
        <v>0</v>
      </c>
      <c r="K31" s="20">
        <f t="shared" si="2"/>
        <v>18000</v>
      </c>
      <c r="L31" s="20">
        <f t="shared" si="3"/>
        <v>18000</v>
      </c>
      <c r="M31" s="33"/>
    </row>
    <row r="32" ht="24.75" customHeight="1" spans="1:13">
      <c r="A32" s="20">
        <v>28</v>
      </c>
      <c r="B32" s="20" t="s">
        <v>17</v>
      </c>
      <c r="C32" s="21" t="s">
        <v>46</v>
      </c>
      <c r="D32" s="21">
        <v>2</v>
      </c>
      <c r="E32" s="22">
        <v>0</v>
      </c>
      <c r="F32" s="23"/>
      <c r="G32" s="22"/>
      <c r="H32" s="24">
        <v>1.93</v>
      </c>
      <c r="I32" s="20">
        <f t="shared" si="0"/>
        <v>0</v>
      </c>
      <c r="J32" s="20">
        <f t="shared" si="1"/>
        <v>0</v>
      </c>
      <c r="K32" s="20">
        <f t="shared" si="2"/>
        <v>9000</v>
      </c>
      <c r="L32" s="20">
        <f t="shared" si="3"/>
        <v>9000</v>
      </c>
      <c r="M32" s="33"/>
    </row>
    <row r="33" ht="24.75" customHeight="1" spans="1:13">
      <c r="A33" s="20">
        <v>29</v>
      </c>
      <c r="B33" s="20" t="s">
        <v>17</v>
      </c>
      <c r="C33" s="21" t="s">
        <v>47</v>
      </c>
      <c r="D33" s="21">
        <v>3</v>
      </c>
      <c r="E33" s="22">
        <v>0</v>
      </c>
      <c r="F33" s="23"/>
      <c r="G33" s="22"/>
      <c r="H33" s="24">
        <v>2</v>
      </c>
      <c r="I33" s="20">
        <f t="shared" si="0"/>
        <v>0</v>
      </c>
      <c r="J33" s="20">
        <f t="shared" si="1"/>
        <v>0</v>
      </c>
      <c r="K33" s="20">
        <f t="shared" si="2"/>
        <v>13500</v>
      </c>
      <c r="L33" s="20">
        <f t="shared" si="3"/>
        <v>13500</v>
      </c>
      <c r="M33" s="33"/>
    </row>
    <row r="34" ht="24.75" customHeight="1" spans="1:13">
      <c r="A34" s="20">
        <v>30</v>
      </c>
      <c r="B34" s="20" t="s">
        <v>17</v>
      </c>
      <c r="C34" s="21" t="s">
        <v>48</v>
      </c>
      <c r="D34" s="21">
        <v>4</v>
      </c>
      <c r="E34" s="22">
        <v>0</v>
      </c>
      <c r="F34" s="23"/>
      <c r="G34" s="22"/>
      <c r="H34" s="24">
        <v>3.17</v>
      </c>
      <c r="I34" s="20">
        <f t="shared" si="0"/>
        <v>0</v>
      </c>
      <c r="J34" s="20">
        <f t="shared" si="1"/>
        <v>0</v>
      </c>
      <c r="K34" s="20">
        <f t="shared" si="2"/>
        <v>18000</v>
      </c>
      <c r="L34" s="20">
        <f t="shared" si="3"/>
        <v>18000</v>
      </c>
      <c r="M34" s="33"/>
    </row>
    <row r="35" ht="24.75" customHeight="1" spans="1:13">
      <c r="A35" s="20">
        <v>31</v>
      </c>
      <c r="B35" s="20" t="s">
        <v>17</v>
      </c>
      <c r="C35" s="21" t="s">
        <v>49</v>
      </c>
      <c r="D35" s="21">
        <v>5</v>
      </c>
      <c r="E35" s="22">
        <v>0</v>
      </c>
      <c r="F35" s="23"/>
      <c r="G35" s="22"/>
      <c r="H35" s="24">
        <v>4.17</v>
      </c>
      <c r="I35" s="20">
        <f t="shared" si="0"/>
        <v>0</v>
      </c>
      <c r="J35" s="20">
        <f t="shared" si="1"/>
        <v>0</v>
      </c>
      <c r="K35" s="20">
        <f t="shared" si="2"/>
        <v>22500</v>
      </c>
      <c r="L35" s="20">
        <f t="shared" si="3"/>
        <v>22500</v>
      </c>
      <c r="M35" s="33"/>
    </row>
    <row r="36" ht="24.75" customHeight="1" spans="1:13">
      <c r="A36" s="20">
        <v>32</v>
      </c>
      <c r="B36" s="20" t="s">
        <v>17</v>
      </c>
      <c r="C36" s="21" t="s">
        <v>50</v>
      </c>
      <c r="D36" s="21">
        <v>3</v>
      </c>
      <c r="E36" s="22">
        <v>0</v>
      </c>
      <c r="F36" s="23"/>
      <c r="G36" s="22"/>
      <c r="H36" s="24">
        <v>3.93</v>
      </c>
      <c r="I36" s="20">
        <f t="shared" si="0"/>
        <v>0</v>
      </c>
      <c r="J36" s="20">
        <f t="shared" si="1"/>
        <v>0</v>
      </c>
      <c r="K36" s="20">
        <f t="shared" si="2"/>
        <v>13500</v>
      </c>
      <c r="L36" s="20">
        <f t="shared" si="3"/>
        <v>13500</v>
      </c>
      <c r="M36" s="33"/>
    </row>
    <row r="37" ht="24.75" customHeight="1" spans="1:13">
      <c r="A37" s="20">
        <v>33</v>
      </c>
      <c r="B37" s="20" t="s">
        <v>17</v>
      </c>
      <c r="C37" s="21" t="s">
        <v>51</v>
      </c>
      <c r="D37" s="21">
        <v>3</v>
      </c>
      <c r="E37" s="22">
        <v>0</v>
      </c>
      <c r="F37" s="23"/>
      <c r="G37" s="22"/>
      <c r="H37" s="24">
        <v>2</v>
      </c>
      <c r="I37" s="20">
        <f t="shared" si="0"/>
        <v>0</v>
      </c>
      <c r="J37" s="20">
        <f t="shared" si="1"/>
        <v>0</v>
      </c>
      <c r="K37" s="20">
        <f t="shared" si="2"/>
        <v>13500</v>
      </c>
      <c r="L37" s="20">
        <f t="shared" si="3"/>
        <v>13500</v>
      </c>
      <c r="M37" s="33"/>
    </row>
    <row r="38" ht="24.75" customHeight="1" spans="1:13">
      <c r="A38" s="20">
        <v>34</v>
      </c>
      <c r="B38" s="20" t="s">
        <v>17</v>
      </c>
      <c r="C38" s="21" t="s">
        <v>52</v>
      </c>
      <c r="D38" s="21">
        <v>1</v>
      </c>
      <c r="E38" s="22">
        <v>0</v>
      </c>
      <c r="F38" s="23"/>
      <c r="G38" s="22"/>
      <c r="H38" s="24">
        <v>3.61</v>
      </c>
      <c r="I38" s="20">
        <f t="shared" si="0"/>
        <v>0</v>
      </c>
      <c r="J38" s="20">
        <f t="shared" si="1"/>
        <v>0</v>
      </c>
      <c r="K38" s="20">
        <f t="shared" si="2"/>
        <v>4500</v>
      </c>
      <c r="L38" s="20">
        <f t="shared" si="3"/>
        <v>4500</v>
      </c>
      <c r="M38" s="33"/>
    </row>
    <row r="39" ht="24.75" customHeight="1" spans="1:13">
      <c r="A39" s="20">
        <v>35</v>
      </c>
      <c r="B39" s="20" t="s">
        <v>17</v>
      </c>
      <c r="C39" s="21" t="s">
        <v>53</v>
      </c>
      <c r="D39" s="21">
        <v>3</v>
      </c>
      <c r="E39" s="22">
        <v>0</v>
      </c>
      <c r="F39" s="23"/>
      <c r="G39" s="22"/>
      <c r="H39" s="24">
        <v>3.6</v>
      </c>
      <c r="I39" s="20">
        <f t="shared" si="0"/>
        <v>0</v>
      </c>
      <c r="J39" s="20">
        <f t="shared" si="1"/>
        <v>0</v>
      </c>
      <c r="K39" s="20">
        <f t="shared" si="2"/>
        <v>13500</v>
      </c>
      <c r="L39" s="20">
        <f t="shared" si="3"/>
        <v>13500</v>
      </c>
      <c r="M39" s="33"/>
    </row>
    <row r="40" ht="24.75" customHeight="1" spans="1:13">
      <c r="A40" s="20">
        <v>36</v>
      </c>
      <c r="B40" s="20" t="s">
        <v>17</v>
      </c>
      <c r="C40" s="21" t="s">
        <v>54</v>
      </c>
      <c r="D40" s="21">
        <v>5</v>
      </c>
      <c r="E40" s="22">
        <v>0</v>
      </c>
      <c r="F40" s="23"/>
      <c r="G40" s="22"/>
      <c r="H40" s="24">
        <v>8.86</v>
      </c>
      <c r="I40" s="20">
        <f t="shared" si="0"/>
        <v>0</v>
      </c>
      <c r="J40" s="20">
        <f t="shared" si="1"/>
        <v>0</v>
      </c>
      <c r="K40" s="20">
        <f t="shared" si="2"/>
        <v>22500</v>
      </c>
      <c r="L40" s="20">
        <f t="shared" si="3"/>
        <v>22500</v>
      </c>
      <c r="M40" s="33"/>
    </row>
    <row r="41" ht="24.75" customHeight="1" spans="1:13">
      <c r="A41" s="20">
        <v>37</v>
      </c>
      <c r="B41" s="20" t="s">
        <v>17</v>
      </c>
      <c r="C41" s="21" t="s">
        <v>55</v>
      </c>
      <c r="D41" s="21">
        <v>5</v>
      </c>
      <c r="E41" s="22">
        <v>0</v>
      </c>
      <c r="F41" s="23"/>
      <c r="G41" s="22"/>
      <c r="H41" s="24">
        <v>2.7</v>
      </c>
      <c r="I41" s="20">
        <f t="shared" si="0"/>
        <v>0</v>
      </c>
      <c r="J41" s="20">
        <f t="shared" si="1"/>
        <v>0</v>
      </c>
      <c r="K41" s="20">
        <f t="shared" si="2"/>
        <v>22500</v>
      </c>
      <c r="L41" s="20">
        <f t="shared" si="3"/>
        <v>22500</v>
      </c>
      <c r="M41" s="33"/>
    </row>
    <row r="42" ht="24.75" customHeight="1" spans="1:13">
      <c r="A42" s="20">
        <v>38</v>
      </c>
      <c r="B42" s="20" t="s">
        <v>17</v>
      </c>
      <c r="C42" s="21" t="s">
        <v>56</v>
      </c>
      <c r="D42" s="21">
        <v>2</v>
      </c>
      <c r="E42" s="22">
        <v>0</v>
      </c>
      <c r="F42" s="23"/>
      <c r="G42" s="22"/>
      <c r="H42" s="24">
        <v>2.69</v>
      </c>
      <c r="I42" s="20">
        <f t="shared" si="0"/>
        <v>0</v>
      </c>
      <c r="J42" s="20">
        <f t="shared" si="1"/>
        <v>0</v>
      </c>
      <c r="K42" s="20">
        <f t="shared" si="2"/>
        <v>9000</v>
      </c>
      <c r="L42" s="20">
        <f t="shared" si="3"/>
        <v>9000</v>
      </c>
      <c r="M42" s="33"/>
    </row>
    <row r="43" ht="24.75" customHeight="1" spans="1:13">
      <c r="A43" s="20">
        <v>39</v>
      </c>
      <c r="B43" s="20" t="s">
        <v>17</v>
      </c>
      <c r="C43" s="21" t="s">
        <v>57</v>
      </c>
      <c r="D43" s="21">
        <v>4</v>
      </c>
      <c r="E43" s="22">
        <v>0</v>
      </c>
      <c r="F43" s="23"/>
      <c r="G43" s="22"/>
      <c r="H43" s="24">
        <v>2.5</v>
      </c>
      <c r="I43" s="20">
        <f t="shared" si="0"/>
        <v>0</v>
      </c>
      <c r="J43" s="20">
        <f t="shared" si="1"/>
        <v>0</v>
      </c>
      <c r="K43" s="20">
        <f t="shared" si="2"/>
        <v>18000</v>
      </c>
      <c r="L43" s="20">
        <f t="shared" si="3"/>
        <v>18000</v>
      </c>
      <c r="M43" s="33"/>
    </row>
    <row r="44" ht="24.75" customHeight="1" spans="1:13">
      <c r="A44" s="20">
        <v>40</v>
      </c>
      <c r="B44" s="20" t="s">
        <v>17</v>
      </c>
      <c r="C44" s="21" t="s">
        <v>58</v>
      </c>
      <c r="D44" s="21">
        <v>1</v>
      </c>
      <c r="E44" s="22">
        <v>0</v>
      </c>
      <c r="F44" s="23"/>
      <c r="G44" s="22"/>
      <c r="H44" s="24">
        <v>5.27</v>
      </c>
      <c r="I44" s="20">
        <f t="shared" si="0"/>
        <v>0</v>
      </c>
      <c r="J44" s="20">
        <f t="shared" si="1"/>
        <v>0</v>
      </c>
      <c r="K44" s="20">
        <f t="shared" si="2"/>
        <v>4500</v>
      </c>
      <c r="L44" s="20">
        <f t="shared" si="3"/>
        <v>4500</v>
      </c>
      <c r="M44" s="33"/>
    </row>
    <row r="45" ht="24.75" customHeight="1" spans="1:13">
      <c r="A45" s="20">
        <v>41</v>
      </c>
      <c r="B45" s="20" t="s">
        <v>17</v>
      </c>
      <c r="C45" s="21" t="s">
        <v>59</v>
      </c>
      <c r="D45" s="21">
        <v>3</v>
      </c>
      <c r="E45" s="22">
        <v>0</v>
      </c>
      <c r="F45" s="23"/>
      <c r="G45" s="22"/>
      <c r="H45" s="24">
        <v>3.27</v>
      </c>
      <c r="I45" s="20">
        <f t="shared" si="0"/>
        <v>0</v>
      </c>
      <c r="J45" s="20">
        <f t="shared" si="1"/>
        <v>0</v>
      </c>
      <c r="K45" s="20">
        <f t="shared" si="2"/>
        <v>13500</v>
      </c>
      <c r="L45" s="20">
        <f t="shared" si="3"/>
        <v>13500</v>
      </c>
      <c r="M45" s="33"/>
    </row>
    <row r="46" ht="24.75" customHeight="1" spans="1:13">
      <c r="A46" s="20">
        <v>42</v>
      </c>
      <c r="B46" s="20" t="s">
        <v>17</v>
      </c>
      <c r="C46" s="21" t="s">
        <v>60</v>
      </c>
      <c r="D46" s="21">
        <v>3</v>
      </c>
      <c r="E46" s="22">
        <v>0</v>
      </c>
      <c r="F46" s="23"/>
      <c r="G46" s="22"/>
      <c r="H46" s="24">
        <v>3.27</v>
      </c>
      <c r="I46" s="20">
        <f t="shared" si="0"/>
        <v>0</v>
      </c>
      <c r="J46" s="20">
        <f t="shared" si="1"/>
        <v>0</v>
      </c>
      <c r="K46" s="20">
        <f t="shared" si="2"/>
        <v>13500</v>
      </c>
      <c r="L46" s="20">
        <f t="shared" si="3"/>
        <v>13500</v>
      </c>
      <c r="M46" s="33"/>
    </row>
    <row r="47" ht="24.75" customHeight="1" spans="1:13">
      <c r="A47" s="20">
        <v>43</v>
      </c>
      <c r="B47" s="20" t="s">
        <v>17</v>
      </c>
      <c r="C47" s="21" t="s">
        <v>61</v>
      </c>
      <c r="D47" s="21">
        <v>5</v>
      </c>
      <c r="E47" s="22">
        <v>0</v>
      </c>
      <c r="F47" s="23"/>
      <c r="G47" s="22"/>
      <c r="H47" s="24">
        <v>3.55</v>
      </c>
      <c r="I47" s="20">
        <f t="shared" si="0"/>
        <v>0</v>
      </c>
      <c r="J47" s="20">
        <f t="shared" si="1"/>
        <v>0</v>
      </c>
      <c r="K47" s="20">
        <f t="shared" si="2"/>
        <v>22500</v>
      </c>
      <c r="L47" s="20">
        <f t="shared" si="3"/>
        <v>22500</v>
      </c>
      <c r="M47" s="33"/>
    </row>
    <row r="48" ht="24.75" customHeight="1" spans="1:13">
      <c r="A48" s="20">
        <v>44</v>
      </c>
      <c r="B48" s="20" t="s">
        <v>17</v>
      </c>
      <c r="C48" s="21" t="s">
        <v>62</v>
      </c>
      <c r="D48" s="21">
        <v>4</v>
      </c>
      <c r="E48" s="22">
        <v>0</v>
      </c>
      <c r="F48" s="23"/>
      <c r="G48" s="22"/>
      <c r="H48" s="24">
        <v>3</v>
      </c>
      <c r="I48" s="20">
        <f t="shared" si="0"/>
        <v>0</v>
      </c>
      <c r="J48" s="20">
        <f t="shared" si="1"/>
        <v>0</v>
      </c>
      <c r="K48" s="20">
        <f t="shared" si="2"/>
        <v>18000</v>
      </c>
      <c r="L48" s="20">
        <f t="shared" si="3"/>
        <v>18000</v>
      </c>
      <c r="M48" s="33"/>
    </row>
    <row r="49" ht="24.75" customHeight="1" spans="1:13">
      <c r="A49" s="20">
        <v>45</v>
      </c>
      <c r="B49" s="20" t="s">
        <v>17</v>
      </c>
      <c r="C49" s="21" t="s">
        <v>63</v>
      </c>
      <c r="D49" s="21">
        <v>2</v>
      </c>
      <c r="E49" s="22">
        <v>0</v>
      </c>
      <c r="F49" s="23"/>
      <c r="G49" s="22"/>
      <c r="H49" s="24">
        <v>1.63</v>
      </c>
      <c r="I49" s="20">
        <f t="shared" si="0"/>
        <v>0</v>
      </c>
      <c r="J49" s="20">
        <f t="shared" si="1"/>
        <v>0</v>
      </c>
      <c r="K49" s="20">
        <f t="shared" si="2"/>
        <v>9000</v>
      </c>
      <c r="L49" s="20">
        <f t="shared" si="3"/>
        <v>9000</v>
      </c>
      <c r="M49" s="33"/>
    </row>
    <row r="50" ht="24.75" customHeight="1" spans="1:13">
      <c r="A50" s="20">
        <v>46</v>
      </c>
      <c r="B50" s="20" t="s">
        <v>17</v>
      </c>
      <c r="C50" s="21" t="s">
        <v>64</v>
      </c>
      <c r="D50" s="21">
        <v>1</v>
      </c>
      <c r="E50" s="22">
        <v>0</v>
      </c>
      <c r="F50" s="23"/>
      <c r="G50" s="22"/>
      <c r="H50" s="24">
        <v>1</v>
      </c>
      <c r="I50" s="20">
        <f t="shared" si="0"/>
        <v>0</v>
      </c>
      <c r="J50" s="20">
        <f t="shared" si="1"/>
        <v>0</v>
      </c>
      <c r="K50" s="20">
        <f t="shared" si="2"/>
        <v>4500</v>
      </c>
      <c r="L50" s="20">
        <f t="shared" si="3"/>
        <v>4500</v>
      </c>
      <c r="M50" s="33"/>
    </row>
    <row r="51" ht="24.75" customHeight="1" spans="1:13">
      <c r="A51" s="20">
        <v>47</v>
      </c>
      <c r="B51" s="20" t="s">
        <v>17</v>
      </c>
      <c r="C51" s="21" t="s">
        <v>65</v>
      </c>
      <c r="D51" s="21">
        <v>3</v>
      </c>
      <c r="E51" s="22">
        <v>0</v>
      </c>
      <c r="F51" s="23"/>
      <c r="G51" s="22"/>
      <c r="H51" s="24">
        <v>2.63</v>
      </c>
      <c r="I51" s="20">
        <f t="shared" si="0"/>
        <v>0</v>
      </c>
      <c r="J51" s="20">
        <f t="shared" si="1"/>
        <v>0</v>
      </c>
      <c r="K51" s="20">
        <f t="shared" si="2"/>
        <v>13500</v>
      </c>
      <c r="L51" s="20">
        <f t="shared" si="3"/>
        <v>13500</v>
      </c>
      <c r="M51" s="33"/>
    </row>
    <row r="52" ht="24.75" customHeight="1" spans="1:13">
      <c r="A52" s="20">
        <v>48</v>
      </c>
      <c r="B52" s="20" t="s">
        <v>17</v>
      </c>
      <c r="C52" s="21" t="s">
        <v>66</v>
      </c>
      <c r="D52" s="21">
        <v>3</v>
      </c>
      <c r="E52" s="22">
        <v>0</v>
      </c>
      <c r="F52" s="23"/>
      <c r="G52" s="22"/>
      <c r="H52" s="24">
        <v>2.63</v>
      </c>
      <c r="I52" s="20">
        <f t="shared" si="0"/>
        <v>0</v>
      </c>
      <c r="J52" s="20">
        <f t="shared" si="1"/>
        <v>0</v>
      </c>
      <c r="K52" s="20">
        <f t="shared" si="2"/>
        <v>13500</v>
      </c>
      <c r="L52" s="20">
        <f t="shared" si="3"/>
        <v>13500</v>
      </c>
      <c r="M52" s="33"/>
    </row>
    <row r="53" ht="24.75" customHeight="1" spans="1:13">
      <c r="A53" s="20">
        <v>49</v>
      </c>
      <c r="B53" s="20" t="s">
        <v>17</v>
      </c>
      <c r="C53" s="21" t="s">
        <v>67</v>
      </c>
      <c r="D53" s="21">
        <v>6</v>
      </c>
      <c r="E53" s="22">
        <v>0</v>
      </c>
      <c r="F53" s="23"/>
      <c r="G53" s="22"/>
      <c r="H53" s="24">
        <v>1.97</v>
      </c>
      <c r="I53" s="20">
        <f t="shared" si="0"/>
        <v>0</v>
      </c>
      <c r="J53" s="20">
        <f t="shared" si="1"/>
        <v>0</v>
      </c>
      <c r="K53" s="20">
        <f t="shared" si="2"/>
        <v>27000</v>
      </c>
      <c r="L53" s="20">
        <f t="shared" si="3"/>
        <v>27000</v>
      </c>
      <c r="M53" s="33"/>
    </row>
    <row r="54" ht="24.75" customHeight="1" spans="1:13">
      <c r="A54" s="20">
        <v>50</v>
      </c>
      <c r="B54" s="20" t="s">
        <v>17</v>
      </c>
      <c r="C54" s="21" t="s">
        <v>68</v>
      </c>
      <c r="D54" s="21">
        <v>3</v>
      </c>
      <c r="E54" s="22">
        <v>0</v>
      </c>
      <c r="F54" s="23"/>
      <c r="G54" s="22"/>
      <c r="H54" s="24">
        <v>1.97</v>
      </c>
      <c r="I54" s="20">
        <f t="shared" si="0"/>
        <v>0</v>
      </c>
      <c r="J54" s="20">
        <f t="shared" si="1"/>
        <v>0</v>
      </c>
      <c r="K54" s="20">
        <f t="shared" si="2"/>
        <v>13500</v>
      </c>
      <c r="L54" s="20">
        <f t="shared" si="3"/>
        <v>13500</v>
      </c>
      <c r="M54" s="33"/>
    </row>
    <row r="55" ht="24.75" customHeight="1" spans="1:13">
      <c r="A55" s="20">
        <v>51</v>
      </c>
      <c r="B55" s="20" t="s">
        <v>17</v>
      </c>
      <c r="C55" s="21" t="s">
        <v>69</v>
      </c>
      <c r="D55" s="21">
        <v>4</v>
      </c>
      <c r="E55" s="22">
        <v>0</v>
      </c>
      <c r="F55" s="23"/>
      <c r="G55" s="22"/>
      <c r="H55" s="24">
        <v>1.97</v>
      </c>
      <c r="I55" s="20">
        <f t="shared" si="0"/>
        <v>0</v>
      </c>
      <c r="J55" s="20">
        <f t="shared" si="1"/>
        <v>0</v>
      </c>
      <c r="K55" s="20">
        <f t="shared" si="2"/>
        <v>18000</v>
      </c>
      <c r="L55" s="20">
        <f t="shared" si="3"/>
        <v>18000</v>
      </c>
      <c r="M55" s="33"/>
    </row>
    <row r="56" ht="25.5" customHeight="1" spans="1:13">
      <c r="A56" s="20">
        <v>52</v>
      </c>
      <c r="B56" s="20" t="s">
        <v>17</v>
      </c>
      <c r="C56" s="21" t="s">
        <v>70</v>
      </c>
      <c r="D56" s="21">
        <v>2</v>
      </c>
      <c r="E56" s="22">
        <v>0</v>
      </c>
      <c r="F56" s="23"/>
      <c r="G56" s="22"/>
      <c r="H56" s="24">
        <v>1.97</v>
      </c>
      <c r="I56" s="20">
        <f t="shared" si="0"/>
        <v>0</v>
      </c>
      <c r="J56" s="20">
        <f t="shared" si="1"/>
        <v>0</v>
      </c>
      <c r="K56" s="20">
        <f>D56*4500-2625</f>
        <v>6375</v>
      </c>
      <c r="L56" s="20">
        <f t="shared" si="3"/>
        <v>6375</v>
      </c>
      <c r="M56" s="35"/>
    </row>
    <row r="57" ht="24.75" customHeight="1" spans="1:13">
      <c r="A57" s="20">
        <v>53</v>
      </c>
      <c r="B57" s="20" t="s">
        <v>17</v>
      </c>
      <c r="C57" s="21" t="s">
        <v>71</v>
      </c>
      <c r="D57" s="21">
        <v>5</v>
      </c>
      <c r="E57" s="22">
        <v>0</v>
      </c>
      <c r="F57" s="23"/>
      <c r="G57" s="22"/>
      <c r="H57" s="24">
        <v>5.27</v>
      </c>
      <c r="I57" s="20">
        <f t="shared" si="0"/>
        <v>0</v>
      </c>
      <c r="J57" s="20">
        <f t="shared" si="1"/>
        <v>0</v>
      </c>
      <c r="K57" s="20">
        <f t="shared" ref="K57:K86" si="4">D57*4500</f>
        <v>22500</v>
      </c>
      <c r="L57" s="20">
        <f t="shared" si="3"/>
        <v>22500</v>
      </c>
      <c r="M57" s="33"/>
    </row>
    <row r="58" ht="24.75" customHeight="1" spans="1:13">
      <c r="A58" s="20">
        <v>54</v>
      </c>
      <c r="B58" s="20" t="s">
        <v>17</v>
      </c>
      <c r="C58" s="21" t="s">
        <v>72</v>
      </c>
      <c r="D58" s="21">
        <v>1</v>
      </c>
      <c r="E58" s="22">
        <v>0</v>
      </c>
      <c r="F58" s="23"/>
      <c r="G58" s="22"/>
      <c r="H58" s="24">
        <v>3.95</v>
      </c>
      <c r="I58" s="20">
        <f t="shared" si="0"/>
        <v>0</v>
      </c>
      <c r="J58" s="20">
        <f t="shared" si="1"/>
        <v>0</v>
      </c>
      <c r="K58" s="20">
        <f t="shared" si="4"/>
        <v>4500</v>
      </c>
      <c r="L58" s="20">
        <f t="shared" si="3"/>
        <v>4500</v>
      </c>
      <c r="M58" s="33"/>
    </row>
    <row r="59" ht="24.75" customHeight="1" spans="1:13">
      <c r="A59" s="20">
        <v>55</v>
      </c>
      <c r="B59" s="20" t="s">
        <v>17</v>
      </c>
      <c r="C59" s="21" t="s">
        <v>73</v>
      </c>
      <c r="D59" s="21">
        <v>6</v>
      </c>
      <c r="E59" s="22">
        <v>0</v>
      </c>
      <c r="F59" s="23"/>
      <c r="G59" s="22"/>
      <c r="H59" s="24">
        <v>4.94</v>
      </c>
      <c r="I59" s="20">
        <f t="shared" si="0"/>
        <v>0</v>
      </c>
      <c r="J59" s="20">
        <f t="shared" si="1"/>
        <v>0</v>
      </c>
      <c r="K59" s="20">
        <f t="shared" si="4"/>
        <v>27000</v>
      </c>
      <c r="L59" s="20">
        <f t="shared" si="3"/>
        <v>27000</v>
      </c>
      <c r="M59" s="33"/>
    </row>
    <row r="60" ht="24.75" customHeight="1" spans="1:13">
      <c r="A60" s="20">
        <v>56</v>
      </c>
      <c r="B60" s="20" t="s">
        <v>17</v>
      </c>
      <c r="C60" s="21" t="s">
        <v>74</v>
      </c>
      <c r="D60" s="21">
        <v>3</v>
      </c>
      <c r="E60" s="22">
        <v>0</v>
      </c>
      <c r="F60" s="23"/>
      <c r="G60" s="22"/>
      <c r="H60" s="24">
        <v>2.28</v>
      </c>
      <c r="I60" s="20">
        <f t="shared" si="0"/>
        <v>0</v>
      </c>
      <c r="J60" s="20">
        <f t="shared" si="1"/>
        <v>0</v>
      </c>
      <c r="K60" s="20">
        <f t="shared" si="4"/>
        <v>13500</v>
      </c>
      <c r="L60" s="20">
        <f t="shared" si="3"/>
        <v>13500</v>
      </c>
      <c r="M60" s="36"/>
    </row>
    <row r="61" ht="24.75" customHeight="1" spans="1:13">
      <c r="A61" s="20">
        <v>57</v>
      </c>
      <c r="B61" s="20" t="s">
        <v>17</v>
      </c>
      <c r="C61" s="21" t="s">
        <v>75</v>
      </c>
      <c r="D61" s="21">
        <v>2</v>
      </c>
      <c r="E61" s="22">
        <v>0</v>
      </c>
      <c r="F61" s="23"/>
      <c r="G61" s="22"/>
      <c r="H61" s="24">
        <v>1.5</v>
      </c>
      <c r="I61" s="20">
        <f t="shared" si="0"/>
        <v>0</v>
      </c>
      <c r="J61" s="20">
        <f t="shared" si="1"/>
        <v>0</v>
      </c>
      <c r="K61" s="20">
        <f t="shared" si="4"/>
        <v>9000</v>
      </c>
      <c r="L61" s="20">
        <f t="shared" si="3"/>
        <v>9000</v>
      </c>
      <c r="M61" s="33"/>
    </row>
    <row r="62" ht="24.75" customHeight="1" spans="1:13">
      <c r="A62" s="20">
        <v>58</v>
      </c>
      <c r="B62" s="20" t="s">
        <v>17</v>
      </c>
      <c r="C62" s="21" t="s">
        <v>76</v>
      </c>
      <c r="D62" s="21">
        <v>1</v>
      </c>
      <c r="E62" s="22">
        <v>0</v>
      </c>
      <c r="F62" s="23"/>
      <c r="G62" s="22"/>
      <c r="H62" s="24">
        <v>1.5</v>
      </c>
      <c r="I62" s="20">
        <f t="shared" si="0"/>
        <v>0</v>
      </c>
      <c r="J62" s="20">
        <f t="shared" si="1"/>
        <v>0</v>
      </c>
      <c r="K62" s="20">
        <f t="shared" si="4"/>
        <v>4500</v>
      </c>
      <c r="L62" s="20">
        <f t="shared" si="3"/>
        <v>4500</v>
      </c>
      <c r="M62" s="33"/>
    </row>
    <row r="63" ht="24.75" customHeight="1" spans="1:13">
      <c r="A63" s="20">
        <v>59</v>
      </c>
      <c r="B63" s="20" t="s">
        <v>17</v>
      </c>
      <c r="C63" s="21" t="s">
        <v>77</v>
      </c>
      <c r="D63" s="21">
        <v>1</v>
      </c>
      <c r="E63" s="22">
        <v>0</v>
      </c>
      <c r="F63" s="23"/>
      <c r="G63" s="22"/>
      <c r="H63" s="24">
        <v>3.51</v>
      </c>
      <c r="I63" s="20">
        <f t="shared" si="0"/>
        <v>0</v>
      </c>
      <c r="J63" s="20">
        <f t="shared" si="1"/>
        <v>0</v>
      </c>
      <c r="K63" s="20">
        <f t="shared" si="4"/>
        <v>4500</v>
      </c>
      <c r="L63" s="20">
        <f t="shared" si="3"/>
        <v>4500</v>
      </c>
      <c r="M63" s="33"/>
    </row>
    <row r="64" ht="24.75" customHeight="1" spans="1:13">
      <c r="A64" s="20">
        <v>60</v>
      </c>
      <c r="B64" s="20" t="s">
        <v>17</v>
      </c>
      <c r="C64" s="21" t="s">
        <v>78</v>
      </c>
      <c r="D64" s="21">
        <v>4</v>
      </c>
      <c r="E64" s="22">
        <v>0</v>
      </c>
      <c r="F64" s="23"/>
      <c r="G64" s="22"/>
      <c r="H64" s="24">
        <v>3</v>
      </c>
      <c r="I64" s="20">
        <f t="shared" si="0"/>
        <v>0</v>
      </c>
      <c r="J64" s="20">
        <f t="shared" si="1"/>
        <v>0</v>
      </c>
      <c r="K64" s="20">
        <f t="shared" si="4"/>
        <v>18000</v>
      </c>
      <c r="L64" s="20">
        <f t="shared" si="3"/>
        <v>18000</v>
      </c>
      <c r="M64" s="33"/>
    </row>
    <row r="65" ht="24.75" customHeight="1" spans="1:13">
      <c r="A65" s="20">
        <v>61</v>
      </c>
      <c r="B65" s="20" t="s">
        <v>17</v>
      </c>
      <c r="C65" s="21" t="s">
        <v>79</v>
      </c>
      <c r="D65" s="21">
        <v>2</v>
      </c>
      <c r="E65" s="22">
        <v>0</v>
      </c>
      <c r="F65" s="23"/>
      <c r="G65" s="22"/>
      <c r="H65" s="24">
        <v>1.96</v>
      </c>
      <c r="I65" s="20">
        <f t="shared" si="0"/>
        <v>0</v>
      </c>
      <c r="J65" s="20">
        <f t="shared" si="1"/>
        <v>0</v>
      </c>
      <c r="K65" s="20">
        <f t="shared" si="4"/>
        <v>9000</v>
      </c>
      <c r="L65" s="20">
        <f t="shared" si="3"/>
        <v>9000</v>
      </c>
      <c r="M65" s="33"/>
    </row>
    <row r="66" ht="24.75" customHeight="1" spans="1:13">
      <c r="A66" s="20">
        <v>62</v>
      </c>
      <c r="B66" s="20" t="s">
        <v>17</v>
      </c>
      <c r="C66" s="21" t="s">
        <v>80</v>
      </c>
      <c r="D66" s="21">
        <v>5</v>
      </c>
      <c r="E66" s="22">
        <v>0</v>
      </c>
      <c r="F66" s="23"/>
      <c r="G66" s="22"/>
      <c r="H66" s="24">
        <v>2</v>
      </c>
      <c r="I66" s="20">
        <f t="shared" si="0"/>
        <v>0</v>
      </c>
      <c r="J66" s="20">
        <f t="shared" si="1"/>
        <v>0</v>
      </c>
      <c r="K66" s="20">
        <f t="shared" si="4"/>
        <v>22500</v>
      </c>
      <c r="L66" s="20">
        <f t="shared" si="3"/>
        <v>22500</v>
      </c>
      <c r="M66" s="33"/>
    </row>
    <row r="67" ht="24.75" customHeight="1" spans="1:13">
      <c r="A67" s="20">
        <v>63</v>
      </c>
      <c r="B67" s="20" t="s">
        <v>17</v>
      </c>
      <c r="C67" s="21" t="s">
        <v>81</v>
      </c>
      <c r="D67" s="21">
        <v>6</v>
      </c>
      <c r="E67" s="22">
        <v>0</v>
      </c>
      <c r="F67" s="23"/>
      <c r="G67" s="22"/>
      <c r="H67" s="24">
        <v>2.64</v>
      </c>
      <c r="I67" s="20">
        <f t="shared" si="0"/>
        <v>0</v>
      </c>
      <c r="J67" s="20">
        <f t="shared" si="1"/>
        <v>0</v>
      </c>
      <c r="K67" s="20">
        <f t="shared" si="4"/>
        <v>27000</v>
      </c>
      <c r="L67" s="20">
        <f t="shared" si="3"/>
        <v>27000</v>
      </c>
      <c r="M67" s="33"/>
    </row>
    <row r="68" ht="24.75" customHeight="1" spans="1:13">
      <c r="A68" s="20">
        <v>64</v>
      </c>
      <c r="B68" s="20" t="s">
        <v>17</v>
      </c>
      <c r="C68" s="21" t="s">
        <v>82</v>
      </c>
      <c r="D68" s="21">
        <v>3</v>
      </c>
      <c r="E68" s="22">
        <v>0</v>
      </c>
      <c r="F68" s="23"/>
      <c r="G68" s="22"/>
      <c r="H68" s="24">
        <v>2.64</v>
      </c>
      <c r="I68" s="20">
        <f t="shared" si="0"/>
        <v>0</v>
      </c>
      <c r="J68" s="20">
        <f t="shared" si="1"/>
        <v>0</v>
      </c>
      <c r="K68" s="20">
        <f t="shared" si="4"/>
        <v>13500</v>
      </c>
      <c r="L68" s="20">
        <f t="shared" si="3"/>
        <v>13500</v>
      </c>
      <c r="M68" s="33"/>
    </row>
    <row r="69" ht="24.75" customHeight="1" spans="1:13">
      <c r="A69" s="20">
        <v>65</v>
      </c>
      <c r="B69" s="20" t="s">
        <v>17</v>
      </c>
      <c r="C69" s="21" t="s">
        <v>83</v>
      </c>
      <c r="D69" s="21">
        <v>3</v>
      </c>
      <c r="E69" s="22">
        <v>0</v>
      </c>
      <c r="F69" s="23"/>
      <c r="G69" s="22"/>
      <c r="H69" s="24">
        <v>2.64</v>
      </c>
      <c r="I69" s="20">
        <f t="shared" si="0"/>
        <v>0</v>
      </c>
      <c r="J69" s="20">
        <f t="shared" si="1"/>
        <v>0</v>
      </c>
      <c r="K69" s="20">
        <f t="shared" si="4"/>
        <v>13500</v>
      </c>
      <c r="L69" s="20">
        <f t="shared" si="3"/>
        <v>13500</v>
      </c>
      <c r="M69" s="33"/>
    </row>
    <row r="70" ht="24.75" customHeight="1" spans="1:13">
      <c r="A70" s="20">
        <v>66</v>
      </c>
      <c r="B70" s="20" t="s">
        <v>17</v>
      </c>
      <c r="C70" s="21" t="s">
        <v>84</v>
      </c>
      <c r="D70" s="21">
        <v>4</v>
      </c>
      <c r="E70" s="22">
        <v>0</v>
      </c>
      <c r="F70" s="23"/>
      <c r="G70" s="22"/>
      <c r="H70" s="24">
        <v>3.95</v>
      </c>
      <c r="I70" s="20">
        <f t="shared" ref="I70:I85" si="5">ROUND(F70*15.5,2)</f>
        <v>0</v>
      </c>
      <c r="J70" s="20">
        <f t="shared" ref="J70:J86" si="6">ROUND(G70*2.08,2)</f>
        <v>0</v>
      </c>
      <c r="K70" s="20">
        <f t="shared" si="4"/>
        <v>18000</v>
      </c>
      <c r="L70" s="20">
        <f t="shared" ref="L70:L86" si="7">I70+J70+K70</f>
        <v>18000</v>
      </c>
      <c r="M70" s="33"/>
    </row>
    <row r="71" ht="24.75" customHeight="1" spans="1:13">
      <c r="A71" s="20">
        <v>67</v>
      </c>
      <c r="B71" s="20" t="s">
        <v>17</v>
      </c>
      <c r="C71" s="21" t="s">
        <v>85</v>
      </c>
      <c r="D71" s="21">
        <v>4</v>
      </c>
      <c r="E71" s="22">
        <v>0</v>
      </c>
      <c r="F71" s="23"/>
      <c r="G71" s="22"/>
      <c r="H71" s="24">
        <v>3.94</v>
      </c>
      <c r="I71" s="20">
        <f t="shared" si="5"/>
        <v>0</v>
      </c>
      <c r="J71" s="20">
        <f t="shared" si="6"/>
        <v>0</v>
      </c>
      <c r="K71" s="20">
        <f t="shared" si="4"/>
        <v>18000</v>
      </c>
      <c r="L71" s="20">
        <f t="shared" si="7"/>
        <v>18000</v>
      </c>
      <c r="M71" s="33"/>
    </row>
    <row r="72" ht="24.75" customHeight="1" spans="1:13">
      <c r="A72" s="20">
        <v>68</v>
      </c>
      <c r="B72" s="20" t="s">
        <v>17</v>
      </c>
      <c r="C72" s="21" t="s">
        <v>86</v>
      </c>
      <c r="D72" s="21">
        <v>4</v>
      </c>
      <c r="E72" s="22">
        <v>0</v>
      </c>
      <c r="F72" s="23"/>
      <c r="G72" s="22"/>
      <c r="H72" s="24">
        <v>3.93</v>
      </c>
      <c r="I72" s="20">
        <f t="shared" si="5"/>
        <v>0</v>
      </c>
      <c r="J72" s="20">
        <f t="shared" si="6"/>
        <v>0</v>
      </c>
      <c r="K72" s="20">
        <f t="shared" si="4"/>
        <v>18000</v>
      </c>
      <c r="L72" s="20">
        <f t="shared" si="7"/>
        <v>18000</v>
      </c>
      <c r="M72" s="33"/>
    </row>
    <row r="73" ht="24.75" customHeight="1" spans="1:13">
      <c r="A73" s="20">
        <v>69</v>
      </c>
      <c r="B73" s="20" t="s">
        <v>17</v>
      </c>
      <c r="C73" s="21" t="s">
        <v>87</v>
      </c>
      <c r="D73" s="21">
        <v>8</v>
      </c>
      <c r="E73" s="22">
        <v>0</v>
      </c>
      <c r="F73" s="23"/>
      <c r="G73" s="22"/>
      <c r="H73" s="24">
        <v>6.66</v>
      </c>
      <c r="I73" s="20">
        <f t="shared" si="5"/>
        <v>0</v>
      </c>
      <c r="J73" s="20">
        <f t="shared" si="6"/>
        <v>0</v>
      </c>
      <c r="K73" s="20">
        <f t="shared" si="4"/>
        <v>36000</v>
      </c>
      <c r="L73" s="20">
        <f t="shared" si="7"/>
        <v>36000</v>
      </c>
      <c r="M73" s="33"/>
    </row>
    <row r="74" ht="24.75" customHeight="1" spans="1:13">
      <c r="A74" s="20">
        <v>70</v>
      </c>
      <c r="B74" s="20" t="s">
        <v>17</v>
      </c>
      <c r="C74" s="21" t="s">
        <v>88</v>
      </c>
      <c r="D74" s="21">
        <v>1</v>
      </c>
      <c r="E74" s="22">
        <v>0</v>
      </c>
      <c r="F74" s="23"/>
      <c r="G74" s="22"/>
      <c r="H74" s="24">
        <v>1.23</v>
      </c>
      <c r="I74" s="20">
        <f t="shared" si="5"/>
        <v>0</v>
      </c>
      <c r="J74" s="20">
        <f t="shared" si="6"/>
        <v>0</v>
      </c>
      <c r="K74" s="20">
        <f t="shared" si="4"/>
        <v>4500</v>
      </c>
      <c r="L74" s="20">
        <f t="shared" si="7"/>
        <v>4500</v>
      </c>
      <c r="M74" s="33"/>
    </row>
    <row r="75" ht="24.75" customHeight="1" spans="1:13">
      <c r="A75" s="20">
        <v>71</v>
      </c>
      <c r="B75" s="20" t="s">
        <v>17</v>
      </c>
      <c r="C75" s="21" t="s">
        <v>89</v>
      </c>
      <c r="D75" s="21">
        <v>4</v>
      </c>
      <c r="E75" s="22">
        <v>0</v>
      </c>
      <c r="F75" s="23"/>
      <c r="G75" s="22"/>
      <c r="H75" s="24">
        <v>3.72</v>
      </c>
      <c r="I75" s="20">
        <f t="shared" si="5"/>
        <v>0</v>
      </c>
      <c r="J75" s="20">
        <f t="shared" si="6"/>
        <v>0</v>
      </c>
      <c r="K75" s="20">
        <f t="shared" si="4"/>
        <v>18000</v>
      </c>
      <c r="L75" s="20">
        <f t="shared" si="7"/>
        <v>18000</v>
      </c>
      <c r="M75" s="33"/>
    </row>
    <row r="76" ht="24.75" customHeight="1" spans="1:13">
      <c r="A76" s="20">
        <v>72</v>
      </c>
      <c r="B76" s="20" t="s">
        <v>17</v>
      </c>
      <c r="C76" s="21" t="s">
        <v>90</v>
      </c>
      <c r="D76" s="21">
        <v>1</v>
      </c>
      <c r="E76" s="22">
        <v>0</v>
      </c>
      <c r="F76" s="23"/>
      <c r="G76" s="22"/>
      <c r="H76" s="24">
        <v>2</v>
      </c>
      <c r="I76" s="20">
        <f t="shared" si="5"/>
        <v>0</v>
      </c>
      <c r="J76" s="20">
        <f t="shared" si="6"/>
        <v>0</v>
      </c>
      <c r="K76" s="20">
        <f t="shared" si="4"/>
        <v>4500</v>
      </c>
      <c r="L76" s="20">
        <f t="shared" si="7"/>
        <v>4500</v>
      </c>
      <c r="M76" s="33"/>
    </row>
    <row r="77" ht="24.75" customHeight="1" spans="1:13">
      <c r="A77" s="20">
        <v>73</v>
      </c>
      <c r="B77" s="20" t="s">
        <v>17</v>
      </c>
      <c r="C77" s="21" t="s">
        <v>91</v>
      </c>
      <c r="D77" s="21">
        <v>1</v>
      </c>
      <c r="E77" s="22">
        <v>0</v>
      </c>
      <c r="F77" s="23"/>
      <c r="G77" s="22"/>
      <c r="H77" s="24">
        <v>5.73</v>
      </c>
      <c r="I77" s="20">
        <f t="shared" si="5"/>
        <v>0</v>
      </c>
      <c r="J77" s="20">
        <f t="shared" si="6"/>
        <v>0</v>
      </c>
      <c r="K77" s="20">
        <f t="shared" si="4"/>
        <v>4500</v>
      </c>
      <c r="L77" s="20">
        <f t="shared" si="7"/>
        <v>4500</v>
      </c>
      <c r="M77" s="33"/>
    </row>
    <row r="78" ht="24.75" customHeight="1" spans="1:13">
      <c r="A78" s="20">
        <v>74</v>
      </c>
      <c r="B78" s="20" t="s">
        <v>17</v>
      </c>
      <c r="C78" s="21" t="s">
        <v>92</v>
      </c>
      <c r="D78" s="21">
        <v>3</v>
      </c>
      <c r="E78" s="22">
        <v>0</v>
      </c>
      <c r="F78" s="23"/>
      <c r="G78" s="22"/>
      <c r="H78" s="24">
        <v>3</v>
      </c>
      <c r="I78" s="20">
        <f t="shared" si="5"/>
        <v>0</v>
      </c>
      <c r="J78" s="20">
        <f t="shared" si="6"/>
        <v>0</v>
      </c>
      <c r="K78" s="20">
        <f t="shared" si="4"/>
        <v>13500</v>
      </c>
      <c r="L78" s="20">
        <f t="shared" si="7"/>
        <v>13500</v>
      </c>
      <c r="M78" s="33"/>
    </row>
    <row r="79" ht="24.75" customHeight="1" spans="1:13">
      <c r="A79" s="20">
        <v>75</v>
      </c>
      <c r="B79" s="20" t="s">
        <v>17</v>
      </c>
      <c r="C79" s="21" t="s">
        <v>93</v>
      </c>
      <c r="D79" s="21">
        <v>8</v>
      </c>
      <c r="E79" s="22">
        <v>0</v>
      </c>
      <c r="F79" s="23"/>
      <c r="G79" s="22"/>
      <c r="H79" s="24">
        <v>3.73</v>
      </c>
      <c r="I79" s="20">
        <f t="shared" si="5"/>
        <v>0</v>
      </c>
      <c r="J79" s="20">
        <f t="shared" si="6"/>
        <v>0</v>
      </c>
      <c r="K79" s="20">
        <f t="shared" si="4"/>
        <v>36000</v>
      </c>
      <c r="L79" s="20">
        <f t="shared" si="7"/>
        <v>36000</v>
      </c>
      <c r="M79" s="33"/>
    </row>
    <row r="80" ht="24.75" customHeight="1" spans="1:13">
      <c r="A80" s="20">
        <v>76</v>
      </c>
      <c r="B80" s="20" t="s">
        <v>17</v>
      </c>
      <c r="C80" s="21" t="s">
        <v>94</v>
      </c>
      <c r="D80" s="21">
        <v>5</v>
      </c>
      <c r="E80" s="22">
        <v>0</v>
      </c>
      <c r="F80" s="23"/>
      <c r="G80" s="22"/>
      <c r="H80" s="24">
        <v>5.09</v>
      </c>
      <c r="I80" s="20">
        <f t="shared" si="5"/>
        <v>0</v>
      </c>
      <c r="J80" s="20">
        <f t="shared" si="6"/>
        <v>0</v>
      </c>
      <c r="K80" s="20">
        <f t="shared" si="4"/>
        <v>22500</v>
      </c>
      <c r="L80" s="20">
        <f t="shared" si="7"/>
        <v>22500</v>
      </c>
      <c r="M80" s="33"/>
    </row>
    <row r="81" ht="24.75" customHeight="1" spans="1:13">
      <c r="A81" s="20">
        <v>77</v>
      </c>
      <c r="B81" s="20" t="s">
        <v>17</v>
      </c>
      <c r="C81" s="21" t="s">
        <v>95</v>
      </c>
      <c r="D81" s="21">
        <v>1</v>
      </c>
      <c r="E81" s="22">
        <v>0</v>
      </c>
      <c r="F81" s="23"/>
      <c r="G81" s="22"/>
      <c r="H81" s="24">
        <v>1</v>
      </c>
      <c r="I81" s="20">
        <f t="shared" si="5"/>
        <v>0</v>
      </c>
      <c r="J81" s="20">
        <f t="shared" si="6"/>
        <v>0</v>
      </c>
      <c r="K81" s="20">
        <f t="shared" si="4"/>
        <v>4500</v>
      </c>
      <c r="L81" s="20">
        <f t="shared" si="7"/>
        <v>4500</v>
      </c>
      <c r="M81" s="33"/>
    </row>
    <row r="82" ht="24.75" customHeight="1" spans="1:13">
      <c r="A82" s="20">
        <v>78</v>
      </c>
      <c r="B82" s="20" t="s">
        <v>17</v>
      </c>
      <c r="C82" s="21" t="s">
        <v>96</v>
      </c>
      <c r="D82" s="21">
        <v>1</v>
      </c>
      <c r="E82" s="22">
        <v>0</v>
      </c>
      <c r="F82" s="23"/>
      <c r="G82" s="22"/>
      <c r="H82" s="24">
        <v>1</v>
      </c>
      <c r="I82" s="20">
        <f t="shared" si="5"/>
        <v>0</v>
      </c>
      <c r="J82" s="20">
        <f t="shared" si="6"/>
        <v>0</v>
      </c>
      <c r="K82" s="20">
        <f t="shared" si="4"/>
        <v>4500</v>
      </c>
      <c r="L82" s="20">
        <f t="shared" si="7"/>
        <v>4500</v>
      </c>
      <c r="M82" s="33"/>
    </row>
    <row r="83" ht="24.75" customHeight="1" spans="1:13">
      <c r="A83" s="20">
        <v>79</v>
      </c>
      <c r="B83" s="20" t="s">
        <v>17</v>
      </c>
      <c r="C83" s="21" t="s">
        <v>97</v>
      </c>
      <c r="D83" s="21">
        <v>2</v>
      </c>
      <c r="E83" s="22">
        <v>0</v>
      </c>
      <c r="F83" s="23"/>
      <c r="G83" s="22"/>
      <c r="H83" s="24">
        <v>0.8</v>
      </c>
      <c r="I83" s="20">
        <f t="shared" si="5"/>
        <v>0</v>
      </c>
      <c r="J83" s="20">
        <f t="shared" si="6"/>
        <v>0</v>
      </c>
      <c r="K83" s="20">
        <f t="shared" si="4"/>
        <v>9000</v>
      </c>
      <c r="L83" s="20">
        <f t="shared" si="7"/>
        <v>9000</v>
      </c>
      <c r="M83" s="33"/>
    </row>
    <row r="84" ht="24.75" customHeight="1" spans="1:13">
      <c r="A84" s="20">
        <v>80</v>
      </c>
      <c r="B84" s="20" t="s">
        <v>17</v>
      </c>
      <c r="C84" s="21" t="s">
        <v>98</v>
      </c>
      <c r="D84" s="21">
        <v>2</v>
      </c>
      <c r="E84" s="22">
        <v>0</v>
      </c>
      <c r="F84" s="23"/>
      <c r="G84" s="22"/>
      <c r="H84" s="24">
        <v>1.21</v>
      </c>
      <c r="I84" s="20">
        <f t="shared" si="5"/>
        <v>0</v>
      </c>
      <c r="J84" s="20">
        <f t="shared" si="6"/>
        <v>0</v>
      </c>
      <c r="K84" s="20">
        <f t="shared" si="4"/>
        <v>9000</v>
      </c>
      <c r="L84" s="20">
        <f t="shared" si="7"/>
        <v>9000</v>
      </c>
      <c r="M84" s="33"/>
    </row>
    <row r="85" ht="24.75" customHeight="1" spans="1:13">
      <c r="A85" s="20">
        <v>81</v>
      </c>
      <c r="B85" s="20" t="s">
        <v>17</v>
      </c>
      <c r="C85" s="21" t="s">
        <v>99</v>
      </c>
      <c r="D85" s="21">
        <v>4</v>
      </c>
      <c r="E85" s="22">
        <v>0</v>
      </c>
      <c r="F85" s="23"/>
      <c r="G85" s="22"/>
      <c r="H85" s="24">
        <v>1</v>
      </c>
      <c r="I85" s="20">
        <f t="shared" si="5"/>
        <v>0</v>
      </c>
      <c r="J85" s="20">
        <f t="shared" si="6"/>
        <v>0</v>
      </c>
      <c r="K85" s="20">
        <f t="shared" si="4"/>
        <v>18000</v>
      </c>
      <c r="L85" s="20">
        <f t="shared" si="7"/>
        <v>18000</v>
      </c>
      <c r="M85" s="33"/>
    </row>
    <row r="86" ht="67" customHeight="1" spans="1:13">
      <c r="A86" s="20">
        <v>82</v>
      </c>
      <c r="B86" s="20" t="s">
        <v>17</v>
      </c>
      <c r="C86" s="37" t="s">
        <v>100</v>
      </c>
      <c r="D86" s="38"/>
      <c r="E86" s="39">
        <f>F86+G86</f>
        <v>7940</v>
      </c>
      <c r="F86" s="40">
        <v>7940</v>
      </c>
      <c r="G86" s="40">
        <v>0</v>
      </c>
      <c r="H86" s="40"/>
      <c r="I86" s="41">
        <f>ROUND(F86*3.34,2)</f>
        <v>26519.6</v>
      </c>
      <c r="J86" s="41">
        <f t="shared" si="6"/>
        <v>0</v>
      </c>
      <c r="K86" s="41">
        <f t="shared" si="4"/>
        <v>0</v>
      </c>
      <c r="L86" s="41">
        <f t="shared" si="7"/>
        <v>26519.6</v>
      </c>
      <c r="M86" s="42"/>
    </row>
    <row r="87" s="1" customFormat="1" ht="25.5" customHeight="1" spans="1:13">
      <c r="A87" s="20"/>
      <c r="B87" s="20"/>
      <c r="C87" s="20"/>
      <c r="D87" s="20">
        <f t="shared" ref="D87:M87" si="8">SUM(D6:D86)</f>
        <v>258</v>
      </c>
      <c r="E87" s="20">
        <f t="shared" si="8"/>
        <v>7940</v>
      </c>
      <c r="F87" s="20">
        <f t="shared" si="8"/>
        <v>7940</v>
      </c>
      <c r="G87" s="20">
        <f t="shared" si="8"/>
        <v>0</v>
      </c>
      <c r="H87" s="20">
        <f t="shared" si="8"/>
        <v>239.59</v>
      </c>
      <c r="I87" s="20">
        <f t="shared" si="8"/>
        <v>26519.6</v>
      </c>
      <c r="J87" s="20">
        <f t="shared" si="8"/>
        <v>0</v>
      </c>
      <c r="K87" s="20">
        <f t="shared" si="8"/>
        <v>1158375</v>
      </c>
      <c r="L87" s="20">
        <f t="shared" si="8"/>
        <v>1184894.6</v>
      </c>
      <c r="M87" s="20">
        <f t="shared" si="8"/>
        <v>0</v>
      </c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55" right="0.16" top="0.79" bottom="0.79" header="0.12" footer="0.12"/>
  <pageSetup paperSize="9" scale="7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白银村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白银乡-文档员</dc:creator>
  <cp:lastModifiedBy>Security.</cp:lastModifiedBy>
  <dcterms:created xsi:type="dcterms:W3CDTF">2024-07-24T01:26:00Z</dcterms:created>
  <dcterms:modified xsi:type="dcterms:W3CDTF">2024-08-26T08:54:23Z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94173EF7FA644576A8822D58D509122B_11</vt:lpwstr>
  </property>
  <property fmtid="{D5CDD505-2E9C-101B-9397-08002B2CF9AE}" pid="3" name="KSOProductBuildVer">
    <vt:lpwstr>2052-12.1.0.17827</vt:lpwstr>
  </property>
</Properties>
</file>