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619" firstSheet="2" activeTab="15"/>
  </bookViews>
  <sheets>
    <sheet name="封面" sheetId="1" r:id="rId1"/>
    <sheet name="目录" sheetId="2" r:id="rId2"/>
    <sheet name="1" sheetId="13" r:id="rId3"/>
    <sheet name="2" sheetId="24" r:id="rId4"/>
    <sheet name="2-1" sheetId="34" r:id="rId5"/>
    <sheet name="3" sheetId="25" r:id="rId6"/>
    <sheet name="4" sheetId="23" r:id="rId7"/>
    <sheet name="5" sheetId="15" r:id="rId8"/>
    <sheet name="6" sheetId="17" r:id="rId9"/>
    <sheet name="7" sheetId="18" r:id="rId10"/>
    <sheet name="8" sheetId="29" r:id="rId11"/>
    <sheet name="9" sheetId="20" r:id="rId12"/>
    <sheet name="10" sheetId="12" r:id="rId13"/>
    <sheet name="11" sheetId="32" r:id="rId14"/>
    <sheet name="12-1" sheetId="36" r:id="rId15"/>
    <sheet name="公共设施管理费" sheetId="38" r:id="rId16"/>
    <sheet name="安全应急" sheetId="39" r:id="rId17"/>
    <sheet name="村级" sheetId="40" r:id="rId18"/>
    <sheet name="保洁工资" sheetId="37" r:id="rId19"/>
  </sheets>
  <definedNames>
    <definedName name="_xlnm.Print_Area" localSheetId="2">'1'!$A$2:$D$43</definedName>
    <definedName name="_xlnm.Print_Area" localSheetId="12">'10'!$A$1:$B$5</definedName>
    <definedName name="_xlnm.Print_Area" localSheetId="13">'11'!$A$1:$E$5</definedName>
    <definedName name="_xlnm.Print_Area" localSheetId="3">'2'!$A$1:$B$29</definedName>
    <definedName name="_xlnm.Print_Area" localSheetId="4">'2-1'!$A$1:$B$37</definedName>
    <definedName name="_xlnm.Print_Area" localSheetId="5">'3'!$A$1:$D$41</definedName>
    <definedName name="_xlnm.Print_Area" localSheetId="6">'4'!$A$1:$F$35</definedName>
    <definedName name="_xlnm.Print_Area" localSheetId="7">'5'!$A$1:$K$12</definedName>
    <definedName name="_xlnm.Print_Area" localSheetId="8">'6'!$A$1:$E$39</definedName>
    <definedName name="_xlnm.Print_Area" localSheetId="9">'7'!$A$1:$E$46</definedName>
    <definedName name="_xlnm.Print_Area" localSheetId="10">'8'!$A$1:$H$12</definedName>
    <definedName name="_xlnm.Print_Area" localSheetId="11">'9'!$A$1:$E$20</definedName>
    <definedName name="_xlnm.Print_Titles" localSheetId="2">'1'!$1:$5</definedName>
    <definedName name="_xlnm.Print_Titles" localSheetId="12">'10'!$1:$5</definedName>
    <definedName name="_xlnm.Print_Titles" localSheetId="13">'11'!$1:$5</definedName>
    <definedName name="_xlnm.Print_Titles" localSheetId="3">'2'!$1:$4</definedName>
    <definedName name="_xlnm.Print_Titles" localSheetId="4">'2-1'!$1:$4</definedName>
    <definedName name="_xlnm.Print_Titles" localSheetId="5">'3'!$1:$5</definedName>
    <definedName name="_xlnm.Print_Titles" localSheetId="6">'4'!$1:$5</definedName>
    <definedName name="_xlnm.Print_Titles" localSheetId="7">'5'!$1:$6</definedName>
    <definedName name="_xlnm.Print_Titles" localSheetId="8">'6'!$1:$6</definedName>
    <definedName name="_xlnm.Print_Titles" localSheetId="9">'7'!$1:$6</definedName>
    <definedName name="_xlnm.Print_Titles" localSheetId="10">'8'!$1:$5</definedName>
    <definedName name="_xlnm.Print_Titles" localSheetId="11">'9'!$1:$5</definedName>
  </definedNames>
  <calcPr calcId="144525"/>
</workbook>
</file>

<file path=xl/sharedStrings.xml><?xml version="1.0" encoding="utf-8"?>
<sst xmlns="http://schemas.openxmlformats.org/spreadsheetml/2006/main" count="1130" uniqueCount="597">
  <si>
    <t>单位名称：肃南裕固族自治县白银蒙古族乡人民政府</t>
  </si>
  <si>
    <t>部门预算公开表</t>
  </si>
  <si>
    <t>编制日期：2020年9月5日</t>
  </si>
  <si>
    <t>部门领导：祁小勇</t>
  </si>
  <si>
    <t>财务负责人：袁团结</t>
  </si>
  <si>
    <t xml:space="preserve">    制表人：孙晓玲</t>
  </si>
  <si>
    <t xml:space="preserve">      </t>
  </si>
  <si>
    <t>目  录</t>
  </si>
  <si>
    <t>表  名</t>
  </si>
  <si>
    <t>备  注</t>
  </si>
  <si>
    <t>（1）部门收支总体情况表</t>
  </si>
  <si>
    <t>（2）部门收入总体情况表</t>
  </si>
  <si>
    <t>财务预算口径</t>
  </si>
  <si>
    <t>（3）部门支出总体情况表</t>
  </si>
  <si>
    <t>功能分类全口径</t>
  </si>
  <si>
    <t>（4）财政拨款收支总体情况表</t>
  </si>
  <si>
    <t>（5）财政拨款支出表</t>
  </si>
  <si>
    <t>财政拨款按单位</t>
  </si>
  <si>
    <t>（6）一般公共预算支出情况表</t>
  </si>
  <si>
    <t>功能分类</t>
  </si>
  <si>
    <t>（7）一般公共预算基本支出情况表</t>
  </si>
  <si>
    <t>支出经济分类</t>
  </si>
  <si>
    <t>（8）一般公共预算“三公”经费、会议费、培训费安排表</t>
  </si>
  <si>
    <t>机关运行经费、经济分类</t>
  </si>
  <si>
    <t>（9）一般公共预算机关运行经费</t>
  </si>
  <si>
    <t>（10）政府性基金预算支出情况表</t>
  </si>
  <si>
    <r>
      <rPr>
        <u/>
        <sz val="10"/>
        <color rgb="FF800080"/>
        <rFont val="宋体"/>
        <charset val="134"/>
      </rPr>
      <t>（</t>
    </r>
    <r>
      <rPr>
        <u/>
        <sz val="10"/>
        <color rgb="FF800080"/>
        <rFont val="Arial"/>
        <charset val="134"/>
      </rPr>
      <t>11</t>
    </r>
    <r>
      <rPr>
        <u/>
        <sz val="10"/>
        <color rgb="FF800080"/>
        <rFont val="宋体"/>
        <charset val="134"/>
      </rPr>
      <t>）部门管理转移支付表</t>
    </r>
  </si>
  <si>
    <r>
      <rPr>
        <u/>
        <sz val="10"/>
        <color rgb="FF800080"/>
        <rFont val="宋体"/>
        <charset val="134"/>
      </rPr>
      <t>（</t>
    </r>
    <r>
      <rPr>
        <u/>
        <sz val="10"/>
        <color rgb="FF800080"/>
        <rFont val="Arial"/>
        <charset val="134"/>
      </rPr>
      <t>12</t>
    </r>
    <r>
      <rPr>
        <u/>
        <sz val="10"/>
        <color rgb="FF800080"/>
        <rFont val="宋体"/>
        <charset val="134"/>
      </rPr>
      <t>）2020年肃南县县级财政支出项目绩效目标</t>
    </r>
  </si>
  <si>
    <t>返回</t>
  </si>
  <si>
    <t>部门收支总体情况表</t>
  </si>
  <si>
    <t>单位：元</t>
  </si>
  <si>
    <t>收     入</t>
  </si>
  <si>
    <t>支     出</t>
  </si>
  <si>
    <t>项目</t>
  </si>
  <si>
    <t>预算数</t>
  </si>
  <si>
    <t>一、一般公共预算财政拨款收入</t>
  </si>
  <si>
    <t>一、一般公共服务支出</t>
  </si>
  <si>
    <t>二、政府性基金预算财政拨款收入</t>
  </si>
  <si>
    <t>二、外交支出</t>
  </si>
  <si>
    <t>三、国有资本经营预算收入</t>
  </si>
  <si>
    <t>三、国防支出</t>
  </si>
  <si>
    <t>四、教育专户核算</t>
  </si>
  <si>
    <t>四、公共安全支出</t>
  </si>
  <si>
    <t>五、事业收入</t>
  </si>
  <si>
    <t>五、教育支出</t>
  </si>
  <si>
    <t>六、上级补助收入</t>
  </si>
  <si>
    <t>六、科学技术支出</t>
  </si>
  <si>
    <t>七、附属单位上缴收入</t>
  </si>
  <si>
    <t>七、文化旅游体育与传媒支出</t>
  </si>
  <si>
    <t>八、经营收入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</si>
  <si>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</si>
  <si>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</si>
  <si>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</si>
  <si>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</si>
  <si>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</si>
  <si>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</si>
  <si>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</si>
  <si>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</si>
  <si>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</si>
  <si>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</si>
  <si>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</si>
  <si>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</si>
  <si>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</si>
  <si>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</si>
  <si>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</si>
  <si>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</si>
  <si>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</si>
  <si>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</si>
  <si>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</si>
  <si>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</si>
  <si>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</si>
  <si>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</si>
  <si>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</si>
  <si>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本年收入合计</t>
  </si>
  <si>
    <t>本年支出合计</t>
  </si>
  <si>
    <t>十、上年结转</t>
  </si>
  <si>
    <t>二十九、结转下年</t>
  </si>
  <si>
    <t>十一、上年结余</t>
  </si>
  <si>
    <t>收入总计</t>
  </si>
  <si>
    <t>支出总计</t>
  </si>
  <si>
    <t>部门收入总体情况表</t>
  </si>
  <si>
    <t xml:space="preserve">    经费拨款</t>
  </si>
  <si>
    <t xml:space="preserve">    国有资源（资产）有偿使用收入</t>
  </si>
  <si>
    <t xml:space="preserve">        其他利息收入</t>
  </si>
  <si>
    <t xml:space="preserve">        行政单位国有资产出租、出借收入</t>
  </si>
  <si>
    <t xml:space="preserve">        本年收入合计</t>
  </si>
  <si>
    <t xml:space="preserve"> </t>
  </si>
  <si>
    <t xml:space="preserve">    财政性资金结转</t>
  </si>
  <si>
    <t xml:space="preserve">        一般公共预算收入结转</t>
  </si>
  <si>
    <t xml:space="preserve">        政府性基金预算收入结转</t>
  </si>
  <si>
    <t xml:space="preserve">        国有资本经营收入结转</t>
  </si>
  <si>
    <t xml:space="preserve">    非财政性资金结转</t>
  </si>
  <si>
    <t xml:space="preserve">    教育专户结转</t>
  </si>
  <si>
    <t xml:space="preserve">    财政性资金结余</t>
  </si>
  <si>
    <t xml:space="preserve">        一般公共预算收入结余</t>
  </si>
  <si>
    <t xml:space="preserve">        政府性基金预算收入结余</t>
  </si>
  <si>
    <t xml:space="preserve">        国有资本经营收入结余</t>
  </si>
  <si>
    <t xml:space="preserve">    非财政性资金结余</t>
  </si>
  <si>
    <t xml:space="preserve">        收入合计</t>
  </si>
  <si>
    <t>部门支出总体情况表</t>
  </si>
  <si>
    <t>功能分类科目</t>
  </si>
  <si>
    <t>支出合计</t>
  </si>
  <si>
    <t>基本支出</t>
  </si>
  <si>
    <t>项目支出</t>
  </si>
  <si>
    <t>上年结转</t>
  </si>
  <si>
    <t>**</t>
  </si>
  <si>
    <t>合计</t>
  </si>
  <si>
    <t>一般公共服务支出</t>
  </si>
  <si>
    <t xml:space="preserve">  审计事务</t>
  </si>
  <si>
    <t xml:space="preserve">    行政运行</t>
  </si>
  <si>
    <t xml:space="preserve">    机关服务</t>
  </si>
  <si>
    <t xml:space="preserve">    审计业务</t>
  </si>
  <si>
    <t xml:space="preserve">    审计管理</t>
  </si>
  <si>
    <t xml:space="preserve">    信息化建设</t>
  </si>
  <si>
    <t xml:space="preserve">    事业运行</t>
  </si>
  <si>
    <t>社会保障和就业支出</t>
  </si>
  <si>
    <t xml:space="preserve">  行政事业单位离退休</t>
  </si>
  <si>
    <t xml:space="preserve">    归口管理的行政单位离退休</t>
  </si>
  <si>
    <t xml:space="preserve">    事业单位离退休</t>
  </si>
  <si>
    <t xml:space="preserve">    机关事业单位基本养老保险缴费支出</t>
  </si>
  <si>
    <t xml:space="preserve">    机关事业单位职业年金缴费支出</t>
  </si>
  <si>
    <t xml:space="preserve">  其他社会保障和就业支出</t>
  </si>
  <si>
    <t xml:space="preserve">    其他社会保障和就业支出</t>
  </si>
  <si>
    <t>卫生健康支出</t>
  </si>
  <si>
    <t xml:space="preserve">  行政事业单位医疗</t>
  </si>
  <si>
    <t xml:space="preserve">    行政单位医疗</t>
  </si>
  <si>
    <t xml:space="preserve">    事业单位医疗</t>
  </si>
  <si>
    <t xml:space="preserve">    公务员医疗补助</t>
  </si>
  <si>
    <t>城乡社区支出</t>
  </si>
  <si>
    <t xml:space="preserve">  城乡社区环境卫生</t>
  </si>
  <si>
    <r>
      <rPr>
        <sz val="9"/>
        <color indexed="8"/>
        <rFont val="宋体"/>
        <charset val="134"/>
      </rPr>
      <t xml:space="preserve"> </t>
    </r>
    <r>
      <rPr>
        <sz val="9"/>
        <color indexed="8"/>
        <rFont val="宋体"/>
        <charset val="134"/>
      </rPr>
      <t xml:space="preserve">   </t>
    </r>
    <r>
      <rPr>
        <sz val="9"/>
        <color indexed="8"/>
        <rFont val="宋体"/>
        <charset val="134"/>
      </rPr>
      <t>城乡社区环境卫生</t>
    </r>
  </si>
  <si>
    <t>农林水支出</t>
  </si>
  <si>
    <r>
      <rPr>
        <b/>
        <sz val="9"/>
        <color indexed="8"/>
        <rFont val="宋体"/>
        <charset val="134"/>
      </rPr>
      <t xml:space="preserve"> </t>
    </r>
    <r>
      <rPr>
        <b/>
        <sz val="9"/>
        <color indexed="8"/>
        <rFont val="宋体"/>
        <charset val="134"/>
      </rPr>
      <t xml:space="preserve"> </t>
    </r>
    <r>
      <rPr>
        <b/>
        <sz val="9"/>
        <color indexed="8"/>
        <rFont val="宋体"/>
        <charset val="134"/>
      </rPr>
      <t>农村综合改革</t>
    </r>
  </si>
  <si>
    <t xml:space="preserve">    对村民委员会和村党支部的补助</t>
  </si>
  <si>
    <t>灾害防治及应急管理支出</t>
  </si>
  <si>
    <r>
      <rPr>
        <sz val="9"/>
        <color indexed="8"/>
        <rFont val="宋体"/>
        <charset val="134"/>
      </rPr>
      <t xml:space="preserve"> </t>
    </r>
    <r>
      <rPr>
        <sz val="9"/>
        <color indexed="8"/>
        <rFont val="宋体"/>
        <charset val="134"/>
      </rPr>
      <t xml:space="preserve">   </t>
    </r>
    <r>
      <rPr>
        <sz val="9"/>
        <color indexed="8"/>
        <rFont val="宋体"/>
        <charset val="134"/>
      </rPr>
      <t>安全监管</t>
    </r>
  </si>
  <si>
    <t>节能环保支出</t>
  </si>
  <si>
    <t xml:space="preserve">  其他节能环保支出</t>
  </si>
  <si>
    <t xml:space="preserve">    其他节能环保支出</t>
  </si>
  <si>
    <t>住房保障支出</t>
  </si>
  <si>
    <t xml:space="preserve">  住房改革支出</t>
  </si>
  <si>
    <t xml:space="preserve">    住房公积金</t>
  </si>
  <si>
    <t>财政拨款收支总体情况表</t>
  </si>
  <si>
    <t>收      入</t>
  </si>
  <si>
    <t>支      出</t>
  </si>
  <si>
    <t>一、本年收入</t>
  </si>
  <si>
    <t>一、本年支出</t>
  </si>
  <si>
    <t>（一）一般公共预算财政拨款</t>
  </si>
  <si>
    <t>（一）一般公共服务支出</t>
  </si>
  <si>
    <t>（二）政府性基金预算财政拨款</t>
  </si>
  <si>
    <t>（二）外交支出</t>
  </si>
  <si>
    <t>（三）国有资本经营预算财政拨款</t>
  </si>
  <si>
    <t>（三）国防支出</t>
  </si>
  <si>
    <t>（四）公共安全支出</t>
  </si>
  <si>
    <t>（五）教育支出</t>
  </si>
  <si>
    <t>（六）科学技术支出</t>
  </si>
  <si>
    <t>（七）文化体育与传媒支出</t>
  </si>
  <si>
    <t>（八）社会保障和就业支出</t>
  </si>
  <si>
    <t>（九）社会保险基金支出</t>
  </si>
  <si>
    <t>（十）医疗卫生与计划生育支出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</si>
  <si>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</si>
  <si>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</si>
  <si>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</si>
  <si>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</si>
  <si>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</si>
  <si>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</si>
  <si>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</si>
  <si>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</si>
  <si>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</si>
  <si>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</si>
  <si>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</si>
  <si>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</si>
  <si>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（二十三）预备费</t>
  </si>
  <si>
    <t>（二十四）其他支出</t>
  </si>
  <si>
    <t>（二十五）债务还本支出</t>
  </si>
  <si>
    <t>（二十六）债务付息支出</t>
  </si>
  <si>
    <t>（二十七）债务发行费用支出</t>
  </si>
  <si>
    <t>收  入  总  计</t>
  </si>
  <si>
    <t>支  出  总  计</t>
  </si>
  <si>
    <t>财政拨款支出表</t>
  </si>
  <si>
    <t>单位名称</t>
  </si>
  <si>
    <t>一般公共预算支出</t>
  </si>
  <si>
    <t>政府性基金预算支出</t>
  </si>
  <si>
    <t>国有资本经营预算支出</t>
  </si>
  <si>
    <t>白银蒙古族乡人民政府</t>
  </si>
  <si>
    <t>一般公共预算支出情况表</t>
  </si>
  <si>
    <t>科目编码</t>
  </si>
  <si>
    <t>科目名称</t>
  </si>
  <si>
    <t>201</t>
  </si>
  <si>
    <t xml:space="preserve">  20108</t>
  </si>
  <si>
    <t xml:space="preserve">    2010801</t>
  </si>
  <si>
    <t xml:space="preserve">    2010803</t>
  </si>
  <si>
    <t xml:space="preserve">    2010804</t>
  </si>
  <si>
    <t xml:space="preserve">    2010805</t>
  </si>
  <si>
    <t xml:space="preserve">    2010806</t>
  </si>
  <si>
    <t xml:space="preserve">    2010850</t>
  </si>
  <si>
    <t>208</t>
  </si>
  <si>
    <t xml:space="preserve">  20805</t>
  </si>
  <si>
    <t xml:space="preserve">    2080501</t>
  </si>
  <si>
    <t xml:space="preserve">    2080502</t>
  </si>
  <si>
    <t xml:space="preserve">    2080505</t>
  </si>
  <si>
    <t xml:space="preserve">    2080506</t>
  </si>
  <si>
    <t xml:space="preserve">  20899</t>
  </si>
  <si>
    <t xml:space="preserve">    2089901</t>
  </si>
  <si>
    <t>210</t>
  </si>
  <si>
    <t xml:space="preserve">  21011</t>
  </si>
  <si>
    <t xml:space="preserve">    2101101</t>
  </si>
  <si>
    <t xml:space="preserve">    2101102</t>
  </si>
  <si>
    <t xml:space="preserve">    2101103</t>
  </si>
  <si>
    <r>
      <rPr>
        <b/>
        <sz val="9"/>
        <color indexed="8"/>
        <rFont val="宋体"/>
        <charset val="134"/>
      </rPr>
      <t>21</t>
    </r>
    <r>
      <rPr>
        <b/>
        <sz val="9"/>
        <color indexed="8"/>
        <rFont val="宋体"/>
        <charset val="134"/>
      </rPr>
      <t>2</t>
    </r>
  </si>
  <si>
    <t xml:space="preserve">  21205</t>
  </si>
  <si>
    <t xml:space="preserve">    2120501</t>
  </si>
  <si>
    <t>213</t>
  </si>
  <si>
    <t xml:space="preserve">  21307</t>
  </si>
  <si>
    <t xml:space="preserve">    2130705</t>
  </si>
  <si>
    <t>224</t>
  </si>
  <si>
    <t xml:space="preserve">    2240106</t>
  </si>
  <si>
    <t>221</t>
  </si>
  <si>
    <t xml:space="preserve">  22102</t>
  </si>
  <si>
    <t xml:space="preserve">    2210201</t>
  </si>
  <si>
    <t>一般公共预算基本支出情况表</t>
  </si>
  <si>
    <t>经济分类科目</t>
  </si>
  <si>
    <t>一般公共预算基本支出</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</si>
  <si>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</si>
  <si>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</si>
  <si>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</si>
  <si>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</si>
  <si>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</si>
  <si>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</si>
  <si>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</si>
  <si>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</si>
  <si>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</si>
  <si>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</si>
  <si>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</si>
  <si>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</si>
  <si>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</si>
  <si>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</si>
  <si>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</si>
  <si>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</si>
  <si>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</si>
  <si>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</si>
  <si>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</si>
  <si>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</si>
  <si>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</si>
  <si>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</si>
  <si>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</si>
  <si>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</si>
  <si>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</si>
  <si>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</si>
  <si>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</si>
  <si>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</si>
  <si>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</si>
  <si>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</si>
  <si>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</si>
  <si>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</si>
  <si>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</si>
  <si>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</si>
  <si>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</si>
  <si>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</si>
  <si>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</si>
  <si>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</si>
  <si>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</si>
  <si>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</si>
  <si>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</si>
  <si>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</si>
  <si>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</si>
  <si>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</si>
  <si>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</si>
  <si>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</si>
  <si>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</si>
  <si>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</si>
  <si>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</si>
  <si>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</si>
  <si>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</si>
  <si>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</si>
  <si>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</si>
  <si>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</si>
  <si>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</si>
  <si>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</si>
  <si>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</si>
  <si>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</si>
  <si>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</si>
  <si>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</si>
  <si>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3030502</t>
  </si>
  <si>
    <t>长期聘用人员补助</t>
  </si>
  <si>
    <t>3030504</t>
  </si>
  <si>
    <t>人大代表补助</t>
  </si>
  <si>
    <t>3030509</t>
  </si>
  <si>
    <t>长期聘用人员五金补助</t>
  </si>
  <si>
    <t>3030510</t>
  </si>
  <si>
    <t>遗属生活补助</t>
  </si>
  <si>
    <t>公益性岗位人员采暖费补助</t>
  </si>
  <si>
    <t>遗属采暖费补助</t>
  </si>
  <si>
    <t>长期聘用人员采暖费补助</t>
  </si>
  <si>
    <t>奖励金</t>
  </si>
  <si>
    <r>
      <rPr>
        <sz val="10"/>
        <rFont val="Arial"/>
        <charset val="134"/>
      </rPr>
      <t>备注：</t>
    </r>
    <r>
      <rPr>
        <sz val="11"/>
        <color indexed="8"/>
        <rFont val="Calibri"/>
        <charset val="134"/>
      </rPr>
      <t>“30302</t>
    </r>
    <r>
      <rPr>
        <sz val="11"/>
        <color indexed="8"/>
        <rFont val="宋体"/>
        <charset val="134"/>
      </rPr>
      <t>退休费</t>
    </r>
    <r>
      <rPr>
        <sz val="11"/>
        <color indexed="8"/>
        <rFont val="Calibri"/>
        <charset val="134"/>
      </rPr>
      <t>”</t>
    </r>
    <r>
      <rPr>
        <sz val="11"/>
        <color indexed="8"/>
        <rFont val="宋体"/>
        <charset val="134"/>
      </rPr>
      <t>中不含退休人员退休金</t>
    </r>
  </si>
  <si>
    <t>一般公共预算“三公”经费、会议费、培训费支出情况表</t>
  </si>
  <si>
    <t>“三公”经费</t>
  </si>
  <si>
    <t>会议费</t>
  </si>
  <si>
    <t>培训费</t>
  </si>
  <si>
    <t>因公出国（境）费用</t>
  </si>
  <si>
    <t>公务接待费</t>
  </si>
  <si>
    <t>公务用车购置和运行费</t>
  </si>
  <si>
    <t>公务用车购置费</t>
  </si>
  <si>
    <t>公务用车运行费</t>
  </si>
  <si>
    <t>一般公共预算机关运行经费</t>
  </si>
  <si>
    <t>序号</t>
  </si>
  <si>
    <t>办公费</t>
  </si>
  <si>
    <t>印刷费</t>
  </si>
  <si>
    <t>水费</t>
  </si>
  <si>
    <t>电费</t>
  </si>
  <si>
    <t>邮电费</t>
  </si>
  <si>
    <t>取暖费</t>
  </si>
  <si>
    <t>物业管理费</t>
  </si>
  <si>
    <t>差旅费</t>
  </si>
  <si>
    <t>维修（护）费</t>
  </si>
  <si>
    <t>福利费</t>
  </si>
  <si>
    <t>公务用车运行维护费</t>
  </si>
  <si>
    <t>其他商品和服务支出</t>
  </si>
  <si>
    <t>办公设备购置</t>
  </si>
  <si>
    <t>政府性基金预算支出情况表</t>
  </si>
  <si>
    <t>项        目</t>
  </si>
  <si>
    <t>部门管理转移支付表</t>
  </si>
  <si>
    <t>一般公共预算项目支出</t>
  </si>
  <si>
    <t>政府性基金预算项目支出</t>
  </si>
  <si>
    <t>国有资本经营预算项目支出</t>
  </si>
  <si>
    <t xml:space="preserve">  2020年部门(单位)整体支出绩效目标申报表</t>
  </si>
  <si>
    <t>肃南裕固族自治县白银蒙古族乡人民政府</t>
  </si>
  <si>
    <t>联系人</t>
  </si>
  <si>
    <t>孙晓玲</t>
  </si>
  <si>
    <t>联系电话</t>
  </si>
  <si>
    <t>单位职能</t>
  </si>
  <si>
    <t>依据：中共肃南县委办公室  肃南县人民政府办公室关于印发《肃南裕固族自治县皇城镇等8个乡镇职能配置、机构设置和人员编制规定》的通知（县委办发〔2020〕71号）</t>
  </si>
  <si>
    <t>职能简述：1、宣传和贯彻执行党的路线方针政策和法律法规；制定地方经济社会发展规划和年度计划并组织实施；坚持依法行政，推进民主政治，加强基层政权建设；做好基础设施完善、民生保障、社会治理、为民服务、综治维稳、党的建设工作。
2、加强干部队伍思想建设、组织建设、作风建设、制度建设和党风廉政建设，改善干部队伍结构，提高干部素质。
3、规范经济管理，组织指导经济发展和经济结构调整；加强综合生产能力建设；健全社会化服务体系，完善产业支持保护体系，推进产业现代化；着力提升经济发展的质量和水平，增加居民收入，不断提高人民生活水平、
4、加强社会管理，完善基础设施建设，改善人居环境；推进政务公开；加强民族宗教卫生健康妇女儿童合法权益保障等工作；加强自然资源管理生态环境保护和修复等工作；保障退役军人合法权益；强化安全生产和公共安全，组织抢险救灾、优抚救助，及时上报和处置重大社情疫情，险情等，保护人民群众的生命财产安全。
5、发展公益事业，强化公共服务；加强公共设施建设，开展就业和社会保障服务，着力解决群众生产生活中的问题；发展科教文卫事业，丰富居民群众文化生活，促进乡村文明；制定公共服务事项目录清单，加强公共服务体系建设。
6、加强综合治理，维护社会稳定；强化民主法制宣传教育畅通诉求渠道、调解民事纠纷、化解社会矛盾，处理群体性突发事件，保证社会公正，维护社会秩序和社会稳定；指导居民自治，推动基层社会建设，促进社会组织健康发展，增强社会自治功能。
7、按照管理权限，负责机关和事业单位工作人员的教育、培养、管理和监督工作；协助管理好派驻单位人员。
8、依法依规承担下放的经济社会管理权限和行政执法事项。9、行使中华人民共和国地方各级人民代表大会和地方各级人民政府组织法等法律法规赋予的职权。
10、完成县政府交办的其他工作。</t>
  </si>
  <si>
    <t>单位基本信息</t>
  </si>
  <si>
    <r>
      <rPr>
        <sz val="10"/>
        <rFont val="宋体"/>
        <charset val="134"/>
      </rPr>
      <t>是否</t>
    </r>
    <r>
      <rPr>
        <sz val="10"/>
        <color indexed="8"/>
        <rFont val="宋体"/>
        <charset val="134"/>
      </rPr>
      <t>为</t>
    </r>
    <r>
      <rPr>
        <sz val="10"/>
        <rFont val="宋体"/>
        <charset val="134"/>
      </rPr>
      <t xml:space="preserve">一级预算主管部门： 是 </t>
    </r>
    <r>
      <rPr>
        <sz val="10"/>
        <rFont val="Arial"/>
        <charset val="134"/>
      </rPr>
      <t>√</t>
    </r>
    <r>
      <rPr>
        <sz val="10"/>
        <rFont val="宋体"/>
        <charset val="134"/>
      </rPr>
      <t xml:space="preserve">   否。    如否，上级主管部门是：</t>
    </r>
  </si>
  <si>
    <t>内设职能科室个数： 9  （个）</t>
  </si>
  <si>
    <t>编制总人数</t>
  </si>
  <si>
    <t>编制内实际人数</t>
  </si>
  <si>
    <t>行政</t>
  </si>
  <si>
    <t>事业</t>
  </si>
  <si>
    <t>其他</t>
  </si>
  <si>
    <t>上年预算情况（万元）</t>
  </si>
  <si>
    <t>年初预算数</t>
  </si>
  <si>
    <t>预算调整数</t>
  </si>
  <si>
    <t>实际支出数</t>
  </si>
  <si>
    <t>预算执行率</t>
  </si>
  <si>
    <t>年末结转结余数</t>
  </si>
  <si>
    <t>当年预算资金来源（万元）</t>
  </si>
  <si>
    <t>上级拨款</t>
  </si>
  <si>
    <t>本级财政</t>
  </si>
  <si>
    <t>其它资金</t>
  </si>
  <si>
    <t>当年预算支出（万元）</t>
  </si>
  <si>
    <t>项目经费</t>
  </si>
  <si>
    <t>其他经费</t>
  </si>
  <si>
    <t>年度绩效目标</t>
  </si>
  <si>
    <t xml:space="preserve">目标1：保证党的路线、方针、政策的坚决贯彻执行。
目标2：促进经济发展，着力改善民生。
目标3：发展科教文卫事业，发展公益事业。
目标4：加强综合治理，强化安全生产和公共安全，维护辖区内社会和谐稳定。
目标5；强化公共服务，不断完善基础设施
</t>
  </si>
  <si>
    <t>年度绩效指标</t>
  </si>
  <si>
    <t>分目标</t>
  </si>
  <si>
    <t>年度任务分解</t>
  </si>
  <si>
    <t>绩效指标</t>
  </si>
  <si>
    <t>目标值</t>
  </si>
  <si>
    <t>部门投入目标</t>
  </si>
  <si>
    <t>资金投入</t>
  </si>
  <si>
    <t>基本支出预算执行率</t>
  </si>
  <si>
    <t>项目支出预算执行率</t>
  </si>
  <si>
    <t>三公经费控制率</t>
  </si>
  <si>
    <t>≤100%</t>
  </si>
  <si>
    <t>专项经费支出安排合理性</t>
  </si>
  <si>
    <r>
      <rPr>
        <sz val="10"/>
        <color indexed="8"/>
        <rFont val="宋体"/>
        <charset val="134"/>
      </rPr>
      <t>合理</t>
    </r>
  </si>
  <si>
    <t>财务管理</t>
  </si>
  <si>
    <t>财务管理制度健全性</t>
  </si>
  <si>
    <r>
      <rPr>
        <sz val="10"/>
        <color indexed="8"/>
        <rFont val="宋体"/>
        <charset val="134"/>
      </rPr>
      <t>健全</t>
    </r>
  </si>
  <si>
    <t>资金使用合规性</t>
  </si>
  <si>
    <r>
      <rPr>
        <sz val="10"/>
        <color indexed="8"/>
        <rFont val="宋体"/>
        <charset val="134"/>
      </rPr>
      <t>合规</t>
    </r>
  </si>
  <si>
    <t>政府采购合规性</t>
  </si>
  <si>
    <t>人员管理</t>
  </si>
  <si>
    <t>人员编制合规性</t>
  </si>
  <si>
    <t>人事管理制度健全性</t>
  </si>
  <si>
    <t>资产管理</t>
  </si>
  <si>
    <t>资产管理制度健全性</t>
  </si>
  <si>
    <t>资产清查情况</t>
  </si>
  <si>
    <r>
      <rPr>
        <sz val="10"/>
        <color indexed="8"/>
        <rFont val="宋体"/>
        <charset val="134"/>
      </rPr>
      <t>有</t>
    </r>
  </si>
  <si>
    <t>部门工作管理</t>
  </si>
  <si>
    <t>明确分工</t>
  </si>
  <si>
    <t>有</t>
  </si>
  <si>
    <t>具体的考核办法</t>
  </si>
  <si>
    <t>健全</t>
  </si>
  <si>
    <t>部门履职目标</t>
  </si>
  <si>
    <t>宣传和贯彻执行党的路线方针政策和法律法规</t>
  </si>
  <si>
    <t>对党的路线方针政策和法律法规宣传贯彻的执行率</t>
  </si>
  <si>
    <t>对党的路线方针政策和法律法规的贯彻落实程度</t>
  </si>
  <si>
    <t>对党的路线方针政策和法律法规宣传贯彻的及时程度</t>
  </si>
  <si>
    <t>及时</t>
  </si>
  <si>
    <t>科教文卫事业和精神文明建设工作</t>
  </si>
  <si>
    <t>科教文卫事业和精神文明建设工作完成率</t>
  </si>
  <si>
    <t>科教文卫事业和精神文明建设工作达标率</t>
  </si>
  <si>
    <t>科教文卫事业和精神文明建设工作及时性</t>
  </si>
  <si>
    <t>加强综合治理，维护社会稳定工作</t>
  </si>
  <si>
    <t>加强综合治理，维护社会稳定工作完成率</t>
  </si>
  <si>
    <t>加强综合治理，维护社会稳定工作达标率</t>
  </si>
  <si>
    <t>加强综合治理，维护社会稳定工作的及时性</t>
  </si>
  <si>
    <t>着力促进畜牧业转型升级，大力发展第三产业</t>
  </si>
  <si>
    <t>推出两个乡村振兴旅游示范点、新增1户养殖合作社</t>
  </si>
  <si>
    <t>示范点验收达标，合作社规模达标</t>
  </si>
  <si>
    <t>达标</t>
  </si>
  <si>
    <t>财政资金拨付及时到位</t>
  </si>
  <si>
    <t>部门效果目标</t>
  </si>
  <si>
    <t>满意度</t>
  </si>
  <si>
    <t>受益者满意度</t>
  </si>
  <si>
    <t>≥80%</t>
  </si>
  <si>
    <t>社会效益</t>
  </si>
  <si>
    <t>维护社会稳定</t>
  </si>
  <si>
    <t>维护</t>
  </si>
  <si>
    <t>改善人居环境</t>
  </si>
  <si>
    <t>改善</t>
  </si>
  <si>
    <t>提高居民综合素质</t>
  </si>
  <si>
    <t>提高</t>
  </si>
  <si>
    <t>经济效益</t>
  </si>
  <si>
    <t>增加就业机会</t>
  </si>
  <si>
    <t>增加</t>
  </si>
  <si>
    <t>增加居民收入</t>
  </si>
  <si>
    <t>优化经济结构</t>
  </si>
  <si>
    <t>优化</t>
  </si>
  <si>
    <t>环境效益</t>
  </si>
  <si>
    <t>加强生态环境保护力度</t>
  </si>
  <si>
    <t>加强</t>
  </si>
  <si>
    <t>影响力目标</t>
  </si>
  <si>
    <t>档案管理</t>
  </si>
  <si>
    <t>档案管理情况</t>
  </si>
  <si>
    <t>完备</t>
  </si>
  <si>
    <t>信息化建设情况</t>
  </si>
  <si>
    <t>信息化管理覆盖率</t>
  </si>
  <si>
    <t>其它需要说明的问题</t>
  </si>
  <si>
    <t>主管部门                     审核意见</t>
  </si>
  <si>
    <t xml:space="preserve">
                                                            （盖章）
                         审核人签字：                      年   月   日</t>
  </si>
  <si>
    <t>县财政局                     主管业务股室                  审核意见</t>
  </si>
  <si>
    <t xml:space="preserve">
                                                            （盖章）
                         审核人签字：                      年   月   日</t>
  </si>
  <si>
    <t>填报单位负责人：</t>
  </si>
  <si>
    <t>袁团结</t>
  </si>
  <si>
    <t>填表人：</t>
  </si>
  <si>
    <t>填表日期：</t>
  </si>
  <si>
    <t>项目支出绩效目标</t>
  </si>
  <si>
    <t>（2020年）</t>
  </si>
  <si>
    <t>申报单位名称：肃南裕固族自治县白银蒙古族乡人民政府</t>
  </si>
  <si>
    <t>一级项目名称：</t>
  </si>
  <si>
    <t>社会公共设施管理费</t>
  </si>
  <si>
    <t>二级项目名称：</t>
  </si>
  <si>
    <t>项目类型：</t>
  </si>
  <si>
    <t>业务类</t>
  </si>
  <si>
    <t>项目分类：</t>
  </si>
  <si>
    <t>延续性</t>
  </si>
  <si>
    <t>资金用途：</t>
  </si>
  <si>
    <t>基础设施建设、维护及其他公共支出</t>
  </si>
  <si>
    <t>项目主管部门：</t>
  </si>
  <si>
    <t>肃南县财政局</t>
  </si>
  <si>
    <t>项目联系人：</t>
  </si>
  <si>
    <t>联系电话：</t>
  </si>
  <si>
    <t>6280519</t>
  </si>
  <si>
    <t>项目开始日期：</t>
  </si>
  <si>
    <t>2020年1月1日</t>
  </si>
  <si>
    <t>项目完成日期：</t>
  </si>
  <si>
    <t>2020年12月31日</t>
  </si>
  <si>
    <t>项目资金安排：</t>
  </si>
  <si>
    <t>35万</t>
  </si>
  <si>
    <t>中央补助安排/省级财政安排/其他资金</t>
  </si>
  <si>
    <t>资金性质：</t>
  </si>
  <si>
    <t>财政拨款</t>
  </si>
  <si>
    <t>项目概况</t>
  </si>
  <si>
    <t>乡镇各项公共设施的修建、维修、管护，一般公共性支出。</t>
  </si>
  <si>
    <t>立项依据</t>
  </si>
  <si>
    <t>肃财预【2020】001号</t>
  </si>
  <si>
    <t>项目设立的必要性</t>
  </si>
  <si>
    <t>为保证乡政府管理职能的正常发挥，改善农牧民生活居住条件，维持正常的生产生活秩序。</t>
  </si>
  <si>
    <t>项目实施计划</t>
  </si>
  <si>
    <t>本年度内全乡基础设施建设、维护及其他公共支出。</t>
  </si>
  <si>
    <t>项目总目标</t>
  </si>
  <si>
    <t>完善全乡基础设施建设，改善人居环境，助力乡村振兴。</t>
  </si>
  <si>
    <t>保证该年度内各种公共设施正常运行，方便广大农牧民生产生活。</t>
  </si>
  <si>
    <t>需要说明的其他问题</t>
  </si>
  <si>
    <t>一级指标</t>
  </si>
  <si>
    <t>二级指标</t>
  </si>
  <si>
    <t>三级指标</t>
  </si>
  <si>
    <t>指标目标值</t>
  </si>
  <si>
    <t>中期指标值</t>
  </si>
  <si>
    <t>投入和管理目标</t>
  </si>
  <si>
    <t>投入管理</t>
  </si>
  <si>
    <t>100%</t>
  </si>
  <si>
    <t>50%</t>
  </si>
  <si>
    <t>预算资金到位情况</t>
  </si>
  <si>
    <t>足额到位</t>
  </si>
  <si>
    <t>合规</t>
  </si>
  <si>
    <t>财务监控有效性</t>
  </si>
  <si>
    <t>有效</t>
  </si>
  <si>
    <t>项目管理</t>
  </si>
  <si>
    <t>项目管理制度健全性</t>
  </si>
  <si>
    <t>项目质量可控性</t>
  </si>
  <si>
    <t>可控</t>
  </si>
  <si>
    <t>决策管理</t>
  </si>
  <si>
    <t>立项依据充分性</t>
  </si>
  <si>
    <t>充分</t>
  </si>
  <si>
    <t>目标管理</t>
  </si>
  <si>
    <t>项目立项规范性</t>
  </si>
  <si>
    <t>规范</t>
  </si>
  <si>
    <t>绩效目标合理性</t>
  </si>
  <si>
    <t>合理</t>
  </si>
  <si>
    <t>产出目标</t>
  </si>
  <si>
    <t>数量</t>
  </si>
  <si>
    <t>烧烤营地购买花苗2万株</t>
  </si>
  <si>
    <t>2万株</t>
  </si>
  <si>
    <t>制作文化中心及党建宣传牌2.1万元</t>
  </si>
  <si>
    <t>2.1万元</t>
  </si>
  <si>
    <t>质量</t>
  </si>
  <si>
    <t>合格</t>
  </si>
  <si>
    <t>时效</t>
  </si>
  <si>
    <t>6月完成</t>
  </si>
  <si>
    <t>成本</t>
  </si>
  <si>
    <t>成本控制情况</t>
  </si>
  <si>
    <t>≤35</t>
  </si>
  <si>
    <t>效果目标</t>
  </si>
  <si>
    <t>美化居住环境</t>
  </si>
  <si>
    <t xml:space="preserve"> 美化</t>
  </si>
  <si>
    <t>充分发挥政府管理职能</t>
  </si>
  <si>
    <t>充分发挥</t>
  </si>
  <si>
    <t>服务对象综合满意度</t>
  </si>
  <si>
    <t>≥85%</t>
  </si>
  <si>
    <t>长效管理</t>
  </si>
  <si>
    <t>跨部门协同度</t>
  </si>
  <si>
    <t>协同度高</t>
  </si>
  <si>
    <t>安全应急管理经费</t>
  </si>
  <si>
    <t>乡镇安监员工资性支出及办公支出</t>
  </si>
  <si>
    <t>财政局</t>
  </si>
  <si>
    <t>15万</t>
  </si>
  <si>
    <t>乡镇安监站安监员的工资支出及安监站一般性办公支出，安全检查。</t>
  </si>
  <si>
    <t>保障乡镇安监站人员工资性支出和必要的办公支出，有效应对各种风险，预防减少灾害事故及其造成的损失，保障人民群众的生命财产安全。</t>
  </si>
  <si>
    <t>2020年1月-12月按月足额发放安监员工资、奖金支出，支付必要的办公费用，安全检查每季度。</t>
  </si>
  <si>
    <t>保障人民群众生命财产安全。</t>
  </si>
  <si>
    <t>保障人员经费和办公经费，做好本年度内的应急救灾工作。</t>
  </si>
  <si>
    <t>发放安监员2人工资报酬</t>
  </si>
  <si>
    <t>2人/12.63</t>
  </si>
  <si>
    <t>2人/6.32</t>
  </si>
  <si>
    <t>安全检查1次/季度</t>
  </si>
  <si>
    <t>4次/年</t>
  </si>
  <si>
    <t>2次/半年</t>
  </si>
  <si>
    <t>每月按时发放安监员工资报酬</t>
  </si>
  <si>
    <t>足额</t>
  </si>
  <si>
    <t>每月30日前按时发放报酬</t>
  </si>
  <si>
    <t>≤15万</t>
  </si>
  <si>
    <t>保证安监工作正常开展</t>
  </si>
  <si>
    <t>保障</t>
  </si>
  <si>
    <t>保证安监员正常生活</t>
  </si>
  <si>
    <t>保证安监办公用品供应</t>
  </si>
  <si>
    <t>管理制度健全性</t>
  </si>
  <si>
    <t>村级组织运转经费</t>
  </si>
  <si>
    <t>发放村干部工资、村办公经费、村级公益性管护基金</t>
  </si>
  <si>
    <t>40.8936万元</t>
  </si>
  <si>
    <t>维持村务正常开展运行，充分发挥村级组织领导作用。</t>
  </si>
  <si>
    <t>2020年1-4季度足额发放村干部工资，年初一次性拨付村办公经费、公益性管护基金。</t>
  </si>
  <si>
    <t>对乡镇内各农牧村实行有效管理，维护好农牧村社会和谐稳定。</t>
  </si>
  <si>
    <t>发放3个村村干部工资</t>
  </si>
  <si>
    <t>3人/16.89万</t>
  </si>
  <si>
    <t>3/8.44万</t>
  </si>
  <si>
    <t>一次性拨付村办公经费</t>
  </si>
  <si>
    <t>8万/年</t>
  </si>
  <si>
    <t>修建一条水渠</t>
  </si>
  <si>
    <t>1条</t>
  </si>
  <si>
    <t>0</t>
  </si>
  <si>
    <t xml:space="preserve">合格 </t>
  </si>
  <si>
    <t>每季度末发放工资</t>
  </si>
  <si>
    <t>年初一次性拨付村办公经费</t>
  </si>
  <si>
    <t>≤40.8936万</t>
  </si>
  <si>
    <t>保障村务正常开展</t>
  </si>
  <si>
    <t>改善农牧民生活环境</t>
  </si>
  <si>
    <t>受益人满意度</t>
  </si>
  <si>
    <t>全域无垃圾保洁员报酬</t>
  </si>
  <si>
    <t>发放村保洁员工资</t>
  </si>
  <si>
    <t>5.4万元</t>
  </si>
  <si>
    <t>按时足额发放乡镇三个村3位保洁员工资，村保洁员按时按质量做好村环境卫生整治工作</t>
  </si>
  <si>
    <t>实现全域无垃圾，美化乡村环境。</t>
  </si>
  <si>
    <t>发放乡镇三个村3位保洁员工资，落实检查村保洁员工作成果。</t>
  </si>
  <si>
    <t>实现全域无垃圾</t>
  </si>
  <si>
    <t>足额发放保洁员工资，对村容村貌进行全面整治，改善全乡人居环境，提升生活质量，增强群众的环保意识，助力全域无垃圾落实。</t>
  </si>
  <si>
    <t>发放保洁员员工资3人/1500元，5.4万</t>
  </si>
  <si>
    <t>3人/5.4万</t>
  </si>
  <si>
    <t>3人/2.7万</t>
  </si>
  <si>
    <t>打扫卫生3次/周</t>
  </si>
  <si>
    <t>3人/156次</t>
  </si>
  <si>
    <t>3人78次</t>
  </si>
  <si>
    <t>发放保洁员工资</t>
  </si>
  <si>
    <t xml:space="preserve">足额 </t>
  </si>
  <si>
    <t>卫生达标程度</t>
  </si>
  <si>
    <t>按月及时发放</t>
  </si>
  <si>
    <t>打扫卫生情况</t>
  </si>
  <si>
    <t>每周及时打扫</t>
  </si>
  <si>
    <t>≤5.4万</t>
  </si>
  <si>
    <t>提高生活质量</t>
  </si>
  <si>
    <t>改善生活环境</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</si>
</sst>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Red]\-0.00\ "/>
    <numFmt numFmtId="177" formatCode="#,##0.00;[Red]#,##0.00"/>
    <numFmt numFmtId="178" formatCode="#,##0.00_ ;[Red]\-#,##0.00\ "/>
    <numFmt numFmtId="179" formatCode="0_ "/>
    <numFmt numFmtId="180" formatCode="#,##0.00_ "/>
  </numFmts>
  <fonts count="54">
    <font>
      <sz val="10"/>
      <name val="Arial"/>
      <charset val="134"/>
    </font>
    <font>
      <sz val="11"/>
      <color indexed="8"/>
      <name val="宋体"/>
      <charset val="134"/>
    </font>
    <font>
      <b/>
      <sz val="20"/>
      <name val="宋体"/>
      <charset val="134"/>
    </font>
    <font>
      <sz val="11"/>
      <name val="宋体"/>
      <charset val="134"/>
    </font>
    <font>
      <sz val="11"/>
      <color rgb="FF333333"/>
      <name val="宋体"/>
      <charset val="134"/>
    </font>
    <font>
      <b/>
      <sz val="11"/>
      <name val="宋体"/>
      <charset val="134"/>
    </font>
    <font>
      <b/>
      <sz val="11"/>
      <name val="Arial"/>
      <charset val="134"/>
    </font>
    <font>
      <sz val="11"/>
      <color theme="1"/>
      <name val="宋体"/>
      <charset val="134"/>
    </font>
    <font>
      <sz val="12"/>
      <color theme="3" tint="0.399975585192419"/>
      <name val="宋体"/>
      <charset val="134"/>
    </font>
    <font>
      <sz val="18"/>
      <name val="方正小标宋简体"/>
      <charset val="134"/>
    </font>
    <font>
      <b/>
      <sz val="10"/>
      <name val="宋体"/>
      <charset val="134"/>
    </font>
    <font>
      <sz val="10"/>
      <name val="宋体"/>
      <charset val="134"/>
    </font>
    <font>
      <sz val="10"/>
      <color rgb="FFFF0000"/>
      <name val="宋体"/>
      <charset val="134"/>
    </font>
    <font>
      <sz val="12"/>
      <color rgb="FFFF0000"/>
      <name val="宋体"/>
      <charset val="134"/>
    </font>
    <font>
      <sz val="11"/>
      <color theme="3" tint="0.399975585192419"/>
      <name val="楷体_GB2312"/>
      <charset val="134"/>
    </font>
    <font>
      <sz val="10"/>
      <color rgb="FF000000"/>
      <name val="宋体"/>
      <charset val="134"/>
    </font>
    <font>
      <sz val="11"/>
      <color indexed="8"/>
      <name val="Calibri"/>
      <charset val="134"/>
    </font>
    <font>
      <b/>
      <sz val="18"/>
      <color indexed="8"/>
      <name val="宋体"/>
      <charset val="134"/>
    </font>
    <font>
      <sz val="9"/>
      <color indexed="8"/>
      <name val="宋体"/>
      <charset val="134"/>
    </font>
    <font>
      <u/>
      <sz val="10"/>
      <color indexed="12"/>
      <name val="宋体"/>
      <charset val="134"/>
    </font>
    <font>
      <b/>
      <sz val="10"/>
      <color indexed="8"/>
      <name val="宋体"/>
      <charset val="134"/>
    </font>
    <font>
      <sz val="10"/>
      <color indexed="8"/>
      <name val="宋体"/>
      <charset val="134"/>
    </font>
    <font>
      <u/>
      <sz val="9"/>
      <color indexed="12"/>
      <name val="宋体"/>
      <charset val="134"/>
    </font>
    <font>
      <b/>
      <sz val="9"/>
      <color indexed="8"/>
      <name val="宋体"/>
      <charset val="134"/>
    </font>
    <font>
      <sz val="9"/>
      <color indexed="12"/>
      <name val="宋体"/>
      <charset val="134"/>
    </font>
    <font>
      <b/>
      <sz val="18"/>
      <color indexed="8"/>
      <name val="黑体"/>
      <charset val="134"/>
    </font>
    <font>
      <sz val="9"/>
      <color indexed="8"/>
      <name val="Calibri"/>
      <charset val="134"/>
    </font>
    <font>
      <b/>
      <sz val="16"/>
      <color indexed="8"/>
      <name val="宋体"/>
      <charset val="134"/>
    </font>
    <font>
      <u/>
      <sz val="10"/>
      <color rgb="FF800080"/>
      <name val="宋体"/>
      <charset val="134"/>
    </font>
    <font>
      <sz val="11"/>
      <color indexed="8"/>
      <name val="黑体"/>
      <charset val="134"/>
    </font>
    <font>
      <sz val="12"/>
      <color indexed="8"/>
      <name val="楷体_GB2312"/>
      <charset val="134"/>
    </font>
    <font>
      <sz val="24"/>
      <color indexed="8"/>
      <name val="黑体"/>
      <charset val="134"/>
    </font>
    <font>
      <sz val="12"/>
      <color indexed="8"/>
      <name val="Times New Roman"/>
      <charset val="134"/>
    </font>
    <font>
      <sz val="11"/>
      <color rgb="FF9C6500"/>
      <name val="宋体"/>
      <charset val="0"/>
      <scheme val="minor"/>
    </font>
    <font>
      <b/>
      <sz val="11"/>
      <color rgb="FFFFFFFF"/>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sz val="11"/>
      <color rgb="FFFA7D00"/>
      <name val="宋体"/>
      <charset val="0"/>
      <scheme val="minor"/>
    </font>
    <font>
      <sz val="11"/>
      <color rgb="FF3F3F76"/>
      <name val="宋体"/>
      <charset val="0"/>
      <scheme val="minor"/>
    </font>
    <font>
      <b/>
      <sz val="11"/>
      <color theme="1"/>
      <name val="宋体"/>
      <charset val="0"/>
      <scheme val="minor"/>
    </font>
    <font>
      <b/>
      <sz val="11"/>
      <color rgb="FF3F3F3F"/>
      <name val="宋体"/>
      <charset val="0"/>
      <scheme val="minor"/>
    </font>
    <font>
      <sz val="11"/>
      <color theme="1"/>
      <name val="宋体"/>
      <charset val="0"/>
      <scheme val="minor"/>
    </font>
    <font>
      <sz val="11"/>
      <color rgb="FFFF0000"/>
      <name val="宋体"/>
      <charset val="0"/>
      <scheme val="minor"/>
    </font>
    <font>
      <u/>
      <sz val="10"/>
      <color indexed="12"/>
      <name val="Arial"/>
      <charset val="134"/>
    </font>
    <font>
      <u/>
      <sz val="11"/>
      <color rgb="FF800080"/>
      <name val="宋体"/>
      <charset val="0"/>
      <scheme val="minor"/>
    </font>
    <font>
      <i/>
      <sz val="11"/>
      <color rgb="FF7F7F7F"/>
      <name val="宋体"/>
      <charset val="0"/>
      <scheme val="minor"/>
    </font>
    <font>
      <sz val="11"/>
      <color rgb="FF006100"/>
      <name val="宋体"/>
      <charset val="0"/>
      <scheme val="minor"/>
    </font>
    <font>
      <b/>
      <sz val="11"/>
      <color theme="3"/>
      <name val="宋体"/>
      <charset val="134"/>
      <scheme val="minor"/>
    </font>
    <font>
      <b/>
      <sz val="15"/>
      <color theme="3"/>
      <name val="宋体"/>
      <charset val="134"/>
      <scheme val="minor"/>
    </font>
    <font>
      <b/>
      <sz val="18"/>
      <color theme="3"/>
      <name val="宋体"/>
      <charset val="134"/>
      <scheme val="minor"/>
    </font>
    <font>
      <b/>
      <sz val="13"/>
      <color theme="3"/>
      <name val="宋体"/>
      <charset val="134"/>
      <scheme val="minor"/>
    </font>
    <font>
      <b/>
      <sz val="11"/>
      <color rgb="FFFA7D00"/>
      <name val="宋体"/>
      <charset val="0"/>
      <scheme val="minor"/>
    </font>
    <font>
      <u/>
      <sz val="10"/>
      <color rgb="FF800080"/>
      <name val="Arial"/>
      <charset val="134"/>
    </font>
  </fonts>
  <fills count="34">
    <fill>
      <patternFill patternType="none"/>
    </fill>
    <fill>
      <patternFill patternType="gray125"/>
    </fill>
    <fill>
      <patternFill patternType="solid">
        <fgColor indexed="9"/>
        <bgColor indexed="64"/>
      </patternFill>
    </fill>
    <fill>
      <patternFill patternType="solid">
        <fgColor rgb="FFFFEB9C"/>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FCC99"/>
        <bgColor indexed="64"/>
      </patternFill>
    </fill>
    <fill>
      <patternFill patternType="solid">
        <fgColor rgb="FFF2F2F2"/>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7"/>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rgb="FF000000"/>
      </bottom>
      <diagonal/>
    </border>
    <border>
      <left style="thin">
        <color auto="1"/>
      </left>
      <right style="thin">
        <color auto="1"/>
      </right>
      <top/>
      <bottom/>
      <diagonal/>
    </border>
    <border>
      <left style="thin">
        <color auto="1"/>
      </left>
      <right/>
      <top/>
      <bottom style="thin">
        <color auto="1"/>
      </bottom>
      <diagonal/>
    </border>
    <border>
      <left/>
      <right style="thin">
        <color rgb="FF000000"/>
      </right>
      <top style="thin">
        <color rgb="FF000000"/>
      </top>
      <bottom style="thin">
        <color rgb="FF000000"/>
      </bottom>
      <diagonal/>
    </border>
    <border>
      <left/>
      <right style="thin">
        <color auto="1"/>
      </right>
      <top/>
      <bottom/>
      <diagonal/>
    </border>
    <border>
      <left/>
      <right style="thin">
        <color indexed="0"/>
      </right>
      <top style="thin">
        <color indexed="0"/>
      </top>
      <bottom style="thin">
        <color indexed="0"/>
      </bottom>
      <diagonal/>
    </border>
    <border>
      <left style="thin">
        <color auto="1"/>
      </left>
      <right style="thin">
        <color auto="1"/>
      </right>
      <top style="thin">
        <color auto="1"/>
      </top>
      <bottom/>
      <diagonal/>
    </border>
    <border>
      <left/>
      <right style="thin">
        <color indexed="0"/>
      </right>
      <top/>
      <bottom style="thin">
        <color indexed="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0"/>
      </top>
      <bottom style="thin">
        <color indexed="8"/>
      </bottom>
      <diagonal/>
    </border>
    <border>
      <left style="thin">
        <color indexed="8"/>
      </left>
      <right/>
      <top style="thin">
        <color indexed="0"/>
      </top>
      <bottom/>
      <diagonal/>
    </border>
    <border>
      <left style="thin">
        <color indexed="8"/>
      </left>
      <right/>
      <top style="thin">
        <color indexed="0"/>
      </top>
      <bottom style="thin">
        <color indexed="8"/>
      </bottom>
      <diagonal/>
    </border>
    <border>
      <left/>
      <right style="thin">
        <color indexed="8"/>
      </right>
      <top style="thin">
        <color indexed="8"/>
      </top>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9"/>
      </left>
      <right style="thin">
        <color indexed="9"/>
      </right>
      <top style="thin">
        <color indexed="9"/>
      </top>
      <bottom style="thin">
        <color indexed="9"/>
      </bottom>
      <diagonal/>
    </border>
    <border>
      <left/>
      <right/>
      <top/>
      <bottom style="thin">
        <color indexed="8"/>
      </bottom>
      <diagonal/>
    </border>
    <border>
      <left/>
      <right style="thin">
        <color indexed="8"/>
      </right>
      <top style="thin">
        <color auto="1"/>
      </top>
      <bottom style="thin">
        <color auto="1"/>
      </bottom>
      <diagonal/>
    </border>
    <border>
      <left style="thin">
        <color indexed="8"/>
      </left>
      <right/>
      <top style="thin">
        <color auto="1"/>
      </top>
      <bottom style="thin">
        <color auto="1"/>
      </bottom>
      <diagonal/>
    </border>
    <border>
      <left style="thin">
        <color indexed="8"/>
      </left>
      <right style="thin">
        <color indexed="8"/>
      </right>
      <top style="thin">
        <color auto="1"/>
      </top>
      <bottom style="thin">
        <color auto="1"/>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s>
  <cellStyleXfs count="55">
    <xf numFmtId="0" fontId="0" fillId="0" borderId="0"/>
    <xf numFmtId="42" fontId="35" fillId="0" borderId="0" applyFont="0" applyFill="0" applyBorder="0" applyAlignment="0" applyProtection="0">
      <alignment vertical="center"/>
    </xf>
    <xf numFmtId="0" fontId="42" fillId="14" borderId="0" applyNumberFormat="0" applyBorder="0" applyAlignment="0" applyProtection="0">
      <alignment vertical="center"/>
    </xf>
    <xf numFmtId="0" fontId="39" fillId="7" borderId="39"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42" fillId="10" borderId="0" applyNumberFormat="0" applyBorder="0" applyAlignment="0" applyProtection="0">
      <alignment vertical="center"/>
    </xf>
    <xf numFmtId="0" fontId="36" fillId="5" borderId="0" applyNumberFormat="0" applyBorder="0" applyAlignment="0" applyProtection="0">
      <alignment vertical="center"/>
    </xf>
    <xf numFmtId="43" fontId="35" fillId="0" borderId="0" applyFont="0" applyFill="0" applyBorder="0" applyAlignment="0" applyProtection="0">
      <alignment vertical="center"/>
    </xf>
    <xf numFmtId="0" fontId="37" fillId="18" borderId="0" applyNumberFormat="0" applyBorder="0" applyAlignment="0" applyProtection="0">
      <alignment vertical="center"/>
    </xf>
    <xf numFmtId="0" fontId="44" fillId="0" borderId="0" applyNumberFormat="0" applyFill="0" applyBorder="0" applyAlignment="0" applyProtection="0">
      <alignment vertical="top"/>
      <protection locked="0"/>
    </xf>
    <xf numFmtId="9" fontId="35" fillId="0" borderId="0" applyFont="0" applyFill="0" applyBorder="0" applyAlignment="0" applyProtection="0">
      <alignment vertical="center"/>
    </xf>
    <xf numFmtId="0" fontId="45" fillId="0" borderId="0" applyNumberFormat="0" applyFill="0" applyBorder="0" applyAlignment="0" applyProtection="0">
      <alignment vertical="center"/>
    </xf>
    <xf numFmtId="0" fontId="35" fillId="13" borderId="42" applyNumberFormat="0" applyFont="0" applyAlignment="0" applyProtection="0">
      <alignment vertical="center"/>
    </xf>
    <xf numFmtId="0" fontId="37" fillId="16" borderId="0" applyNumberFormat="0" applyBorder="0" applyAlignment="0" applyProtection="0">
      <alignment vertical="center"/>
    </xf>
    <xf numFmtId="0" fontId="4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9" fillId="0" borderId="43" applyNumberFormat="0" applyFill="0" applyAlignment="0" applyProtection="0">
      <alignment vertical="center"/>
    </xf>
    <xf numFmtId="0" fontId="51" fillId="0" borderId="43" applyNumberFormat="0" applyFill="0" applyAlignment="0" applyProtection="0">
      <alignment vertical="center"/>
    </xf>
    <xf numFmtId="0" fontId="37" fillId="12" borderId="0" applyNumberFormat="0" applyBorder="0" applyAlignment="0" applyProtection="0">
      <alignment vertical="center"/>
    </xf>
    <xf numFmtId="0" fontId="48" fillId="0" borderId="44" applyNumberFormat="0" applyFill="0" applyAlignment="0" applyProtection="0">
      <alignment vertical="center"/>
    </xf>
    <xf numFmtId="0" fontId="37" fillId="23" borderId="0" applyNumberFormat="0" applyBorder="0" applyAlignment="0" applyProtection="0">
      <alignment vertical="center"/>
    </xf>
    <xf numFmtId="0" fontId="41" fillId="8" borderId="41" applyNumberFormat="0" applyAlignment="0" applyProtection="0">
      <alignment vertical="center"/>
    </xf>
    <xf numFmtId="0" fontId="52" fillId="8" borderId="39" applyNumberFormat="0" applyAlignment="0" applyProtection="0">
      <alignment vertical="center"/>
    </xf>
    <xf numFmtId="0" fontId="34" fillId="4" borderId="37" applyNumberFormat="0" applyAlignment="0" applyProtection="0">
      <alignment vertical="center"/>
    </xf>
    <xf numFmtId="0" fontId="42" fillId="25" borderId="0" applyNumberFormat="0" applyBorder="0" applyAlignment="0" applyProtection="0">
      <alignment vertical="center"/>
    </xf>
    <xf numFmtId="0" fontId="37" fillId="22" borderId="0" applyNumberFormat="0" applyBorder="0" applyAlignment="0" applyProtection="0">
      <alignment vertical="center"/>
    </xf>
    <xf numFmtId="0" fontId="38" fillId="0" borderId="38" applyNumberFormat="0" applyFill="0" applyAlignment="0" applyProtection="0">
      <alignment vertical="center"/>
    </xf>
    <xf numFmtId="0" fontId="40" fillId="0" borderId="40" applyNumberFormat="0" applyFill="0" applyAlignment="0" applyProtection="0">
      <alignment vertical="center"/>
    </xf>
    <xf numFmtId="0" fontId="47" fillId="19" borderId="0" applyNumberFormat="0" applyBorder="0" applyAlignment="0" applyProtection="0">
      <alignment vertical="center"/>
    </xf>
    <xf numFmtId="0" fontId="33" fillId="3" borderId="0" applyNumberFormat="0" applyBorder="0" applyAlignment="0" applyProtection="0">
      <alignment vertical="center"/>
    </xf>
    <xf numFmtId="0" fontId="42" fillId="27" borderId="0" applyNumberFormat="0" applyBorder="0" applyAlignment="0" applyProtection="0">
      <alignment vertical="center"/>
    </xf>
    <xf numFmtId="0" fontId="37" fillId="6" borderId="0" applyNumberFormat="0" applyBorder="0" applyAlignment="0" applyProtection="0">
      <alignment vertical="center"/>
    </xf>
    <xf numFmtId="0" fontId="42" fillId="28" borderId="0" applyNumberFormat="0" applyBorder="0" applyAlignment="0" applyProtection="0">
      <alignment vertical="center"/>
    </xf>
    <xf numFmtId="0" fontId="42" fillId="21" borderId="0" applyNumberFormat="0" applyBorder="0" applyAlignment="0" applyProtection="0">
      <alignment vertical="center"/>
    </xf>
    <xf numFmtId="0" fontId="42" fillId="9" borderId="0" applyNumberFormat="0" applyBorder="0" applyAlignment="0" applyProtection="0">
      <alignment vertical="center"/>
    </xf>
    <xf numFmtId="0" fontId="42" fillId="17" borderId="0" applyNumberFormat="0" applyBorder="0" applyAlignment="0" applyProtection="0">
      <alignment vertical="center"/>
    </xf>
    <xf numFmtId="0" fontId="37" fillId="20" borderId="0" applyNumberFormat="0" applyBorder="0" applyAlignment="0" applyProtection="0">
      <alignment vertical="center"/>
    </xf>
    <xf numFmtId="0" fontId="0" fillId="0" borderId="0"/>
    <xf numFmtId="0" fontId="37" fillId="15" borderId="0" applyNumberFormat="0" applyBorder="0" applyAlignment="0" applyProtection="0">
      <alignment vertical="center"/>
    </xf>
    <xf numFmtId="0" fontId="42" fillId="11" borderId="0" applyNumberFormat="0" applyBorder="0" applyAlignment="0" applyProtection="0">
      <alignment vertical="center"/>
    </xf>
    <xf numFmtId="0" fontId="42" fillId="30" borderId="0" applyNumberFormat="0" applyBorder="0" applyAlignment="0" applyProtection="0">
      <alignment vertical="center"/>
    </xf>
    <xf numFmtId="0" fontId="37" fillId="29" borderId="0" applyNumberFormat="0" applyBorder="0" applyAlignment="0" applyProtection="0">
      <alignment vertical="center"/>
    </xf>
    <xf numFmtId="0" fontId="0" fillId="0" borderId="0"/>
    <xf numFmtId="0" fontId="42" fillId="26" borderId="0" applyNumberFormat="0" applyBorder="0" applyAlignment="0" applyProtection="0">
      <alignment vertical="center"/>
    </xf>
    <xf numFmtId="0" fontId="37" fillId="24" borderId="0" applyNumberFormat="0" applyBorder="0" applyAlignment="0" applyProtection="0">
      <alignment vertical="center"/>
    </xf>
    <xf numFmtId="0" fontId="37" fillId="31" borderId="0" applyNumberFormat="0" applyBorder="0" applyAlignment="0" applyProtection="0">
      <alignment vertical="center"/>
    </xf>
    <xf numFmtId="0" fontId="42" fillId="32" borderId="0" applyNumberFormat="0" applyBorder="0" applyAlignment="0" applyProtection="0">
      <alignment vertical="center"/>
    </xf>
    <xf numFmtId="0" fontId="37" fillId="33" borderId="0" applyNumberFormat="0" applyBorder="0" applyAlignment="0" applyProtection="0">
      <alignment vertical="center"/>
    </xf>
    <xf numFmtId="0" fontId="0" fillId="0" borderId="0"/>
    <xf numFmtId="0" fontId="0" fillId="0" borderId="0"/>
    <xf numFmtId="0" fontId="0" fillId="0" borderId="0"/>
    <xf numFmtId="0" fontId="0" fillId="0" borderId="0"/>
  </cellStyleXfs>
  <cellXfs count="238">
    <xf numFmtId="0" fontId="0" fillId="0" borderId="0" xfId="0"/>
    <xf numFmtId="0" fontId="1" fillId="0" borderId="0" xfId="0" applyFont="1" applyFill="1" applyBorder="1" applyAlignment="1">
      <alignment vertical="center"/>
    </xf>
    <xf numFmtId="0" fontId="2" fillId="0" borderId="0" xfId="0"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left" vertical="center" wrapText="1"/>
      <protection locked="0"/>
    </xf>
    <xf numFmtId="49" fontId="3" fillId="0" borderId="2" xfId="0" applyNumberFormat="1" applyFont="1" applyFill="1" applyBorder="1" applyAlignment="1" applyProtection="1">
      <alignment horizontal="center" vertical="center"/>
      <protection locked="0"/>
    </xf>
    <xf numFmtId="49" fontId="3" fillId="0" borderId="3" xfId="0" applyNumberFormat="1" applyFont="1" applyFill="1" applyBorder="1" applyAlignment="1" applyProtection="1">
      <alignment horizontal="center" vertical="center" wrapText="1"/>
      <protection locked="0"/>
    </xf>
    <xf numFmtId="49" fontId="3" fillId="0" borderId="4" xfId="0" applyNumberFormat="1" applyFont="1" applyFill="1" applyBorder="1" applyAlignment="1">
      <alignment horizontal="center" vertical="center" wrapText="1"/>
    </xf>
    <xf numFmtId="49" fontId="3" fillId="0" borderId="4" xfId="0" applyNumberFormat="1" applyFont="1" applyFill="1" applyBorder="1" applyAlignment="1" applyProtection="1">
      <alignment horizontal="center" vertical="center" wrapText="1"/>
      <protection locked="0"/>
    </xf>
    <xf numFmtId="49" fontId="3" fillId="0" borderId="2" xfId="0" applyNumberFormat="1"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4" xfId="0" applyFont="1" applyFill="1" applyBorder="1" applyAlignment="1" applyProtection="1">
      <alignment vertical="center" wrapText="1"/>
      <protection locked="0"/>
    </xf>
    <xf numFmtId="49" fontId="5" fillId="0" borderId="2" xfId="0" applyNumberFormat="1" applyFont="1" applyFill="1" applyBorder="1" applyAlignment="1" applyProtection="1">
      <alignment horizontal="center" vertical="center" wrapText="1"/>
      <protection locked="0"/>
    </xf>
    <xf numFmtId="49" fontId="5" fillId="0" borderId="3" xfId="0" applyNumberFormat="1"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xf>
    <xf numFmtId="49" fontId="3" fillId="0" borderId="5" xfId="0" applyNumberFormat="1" applyFont="1" applyFill="1" applyBorder="1" applyAlignment="1" applyProtection="1">
      <alignment horizontal="center" vertical="center" wrapText="1"/>
      <protection locked="0"/>
    </xf>
    <xf numFmtId="49" fontId="3" fillId="0" borderId="6" xfId="0" applyNumberFormat="1" applyFont="1" applyFill="1" applyBorder="1" applyAlignment="1" applyProtection="1">
      <alignment horizontal="center" vertical="center" wrapText="1"/>
      <protection locked="0"/>
    </xf>
    <xf numFmtId="0" fontId="5" fillId="0" borderId="7" xfId="0" applyFont="1" applyFill="1" applyBorder="1" applyAlignment="1">
      <alignment horizontal="center" vertical="center"/>
    </xf>
    <xf numFmtId="0" fontId="1" fillId="0" borderId="1" xfId="0" applyFont="1" applyFill="1" applyBorder="1" applyAlignment="1">
      <alignment horizontal="center" vertical="center"/>
    </xf>
    <xf numFmtId="49" fontId="3" fillId="0" borderId="8" xfId="0" applyNumberFormat="1" applyFont="1" applyFill="1" applyBorder="1" applyAlignment="1" applyProtection="1">
      <alignment horizontal="center" vertical="center" wrapText="1"/>
      <protection locked="0"/>
    </xf>
    <xf numFmtId="49" fontId="3" fillId="0" borderId="9" xfId="0" applyNumberFormat="1" applyFont="1" applyFill="1" applyBorder="1" applyAlignment="1" applyProtection="1">
      <alignment horizontal="center" vertical="center" wrapText="1"/>
      <protection locked="0"/>
    </xf>
    <xf numFmtId="49" fontId="3" fillId="0" borderId="10" xfId="0" applyNumberFormat="1"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xf>
    <xf numFmtId="49" fontId="3" fillId="0" borderId="11" xfId="0" applyNumberFormat="1" applyFont="1" applyFill="1" applyBorder="1" applyAlignment="1" applyProtection="1">
      <alignment horizontal="center" vertical="center" wrapText="1"/>
      <protection locked="0"/>
    </xf>
    <xf numFmtId="0" fontId="6" fillId="0" borderId="6" xfId="0" applyFont="1" applyFill="1" applyBorder="1" applyAlignment="1">
      <alignment horizontal="center" vertical="center"/>
    </xf>
    <xf numFmtId="49" fontId="7" fillId="0" borderId="3" xfId="0" applyNumberFormat="1" applyFont="1" applyFill="1" applyBorder="1" applyAlignment="1" applyProtection="1">
      <alignment horizontal="center" vertical="center" wrapText="1"/>
      <protection locked="0"/>
    </xf>
    <xf numFmtId="49" fontId="3" fillId="0" borderId="12" xfId="0" applyNumberFormat="1" applyFont="1" applyFill="1" applyBorder="1" applyAlignment="1" applyProtection="1">
      <alignment horizontal="center" vertical="center" wrapText="1"/>
      <protection locked="0"/>
    </xf>
    <xf numFmtId="0" fontId="1" fillId="0" borderId="0" xfId="0" applyFont="1" applyFill="1" applyBorder="1" applyAlignment="1">
      <alignment horizontal="center" vertical="center"/>
    </xf>
    <xf numFmtId="0" fontId="8" fillId="0" borderId="0" xfId="0" applyFont="1" applyFill="1" applyBorder="1" applyAlignment="1">
      <alignment vertical="center"/>
    </xf>
    <xf numFmtId="0" fontId="9" fillId="0" borderId="0" xfId="0" applyFont="1" applyFill="1" applyBorder="1" applyAlignment="1">
      <alignment horizontal="center" vertical="center"/>
    </xf>
    <xf numFmtId="0" fontId="10" fillId="0" borderId="1" xfId="0" applyFont="1" applyFill="1" applyBorder="1" applyAlignment="1">
      <alignment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13" xfId="0" applyFont="1" applyFill="1" applyBorder="1" applyAlignment="1">
      <alignment horizontal="left" vertical="center"/>
    </xf>
    <xf numFmtId="0" fontId="11" fillId="0" borderId="14" xfId="0" applyFont="1" applyFill="1" applyBorder="1" applyAlignment="1">
      <alignment horizontal="left" vertical="center"/>
    </xf>
    <xf numFmtId="0" fontId="11" fillId="0" borderId="4" xfId="0" applyFont="1" applyFill="1" applyBorder="1" applyAlignment="1">
      <alignment horizontal="left" vertical="center"/>
    </xf>
    <xf numFmtId="0" fontId="10" fillId="0" borderId="11" xfId="0" applyFont="1" applyFill="1" applyBorder="1" applyAlignment="1">
      <alignment horizontal="left" vertical="center"/>
    </xf>
    <xf numFmtId="0" fontId="11" fillId="0" borderId="13" xfId="0" applyFont="1" applyFill="1" applyBorder="1" applyAlignment="1">
      <alignment horizontal="left" vertical="center" wrapText="1"/>
    </xf>
    <xf numFmtId="0" fontId="12" fillId="0" borderId="14" xfId="0" applyFont="1" applyFill="1" applyBorder="1" applyAlignment="1">
      <alignment horizontal="left" vertical="center"/>
    </xf>
    <xf numFmtId="0" fontId="12" fillId="0" borderId="4" xfId="0" applyFont="1" applyFill="1" applyBorder="1" applyAlignment="1">
      <alignment horizontal="left" vertical="center"/>
    </xf>
    <xf numFmtId="0" fontId="10" fillId="0" borderId="6" xfId="0" applyFont="1" applyFill="1" applyBorder="1" applyAlignment="1">
      <alignment horizontal="left" vertical="center"/>
    </xf>
    <xf numFmtId="0" fontId="11" fillId="0" borderId="14"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3" fillId="0" borderId="0" xfId="0" applyFont="1" applyFill="1" applyBorder="1" applyAlignment="1">
      <alignment vertical="center"/>
    </xf>
    <xf numFmtId="0" fontId="11" fillId="0" borderId="1" xfId="0" applyFont="1" applyFill="1" applyBorder="1" applyAlignment="1">
      <alignment horizontal="center" vertical="center"/>
    </xf>
    <xf numFmtId="0" fontId="10" fillId="0" borderId="11" xfId="0" applyFont="1" applyFill="1" applyBorder="1" applyAlignment="1">
      <alignment horizontal="left" vertical="center" wrapText="1"/>
    </xf>
    <xf numFmtId="0" fontId="11" fillId="0" borderId="1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0" fillId="0" borderId="6"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4" fillId="0" borderId="0" xfId="0" applyFont="1" applyFill="1" applyBorder="1" applyAlignment="1">
      <alignment vertical="center"/>
    </xf>
    <xf numFmtId="0" fontId="10" fillId="0" borderId="2"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6"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left" vertical="center"/>
    </xf>
    <xf numFmtId="9" fontId="11" fillId="0" borderId="4" xfId="0" applyNumberFormat="1" applyFont="1" applyFill="1" applyBorder="1" applyAlignment="1">
      <alignment horizontal="center" vertical="center" wrapText="1"/>
    </xf>
    <xf numFmtId="9" fontId="15" fillId="0" borderId="4" xfId="0" applyNumberFormat="1" applyFont="1" applyFill="1" applyBorder="1" applyAlignment="1">
      <alignment horizontal="center" vertical="center" wrapText="1"/>
    </xf>
    <xf numFmtId="0" fontId="11" fillId="0" borderId="11" xfId="0" applyFont="1" applyFill="1" applyBorder="1" applyAlignment="1">
      <alignment horizontal="center" vertical="center" wrapText="1"/>
    </xf>
    <xf numFmtId="9" fontId="11" fillId="0" borderId="1" xfId="0" applyNumberFormat="1" applyFont="1" applyFill="1" applyBorder="1" applyAlignment="1">
      <alignment horizontal="center" vertical="center"/>
    </xf>
    <xf numFmtId="0" fontId="11" fillId="0" borderId="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2" xfId="0" applyFont="1" applyFill="1" applyBorder="1" applyAlignment="1">
      <alignment horizontal="center" vertical="center"/>
    </xf>
    <xf numFmtId="9" fontId="11"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2" fillId="0" borderId="13"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4" xfId="0" applyFont="1" applyFill="1" applyBorder="1" applyAlignment="1">
      <alignment horizontal="center" vertical="center"/>
    </xf>
    <xf numFmtId="0" fontId="10" fillId="0" borderId="1" xfId="0" applyFont="1" applyFill="1" applyBorder="1" applyAlignment="1">
      <alignment horizontal="center" vertical="center" wrapText="1"/>
    </xf>
    <xf numFmtId="0" fontId="3" fillId="0" borderId="0" xfId="0" applyFont="1" applyFill="1" applyBorder="1" applyAlignment="1">
      <alignment vertical="center"/>
    </xf>
    <xf numFmtId="14" fontId="3" fillId="0" borderId="0" xfId="0" applyNumberFormat="1" applyFont="1" applyFill="1" applyBorder="1" applyAlignment="1">
      <alignment horizontal="center" vertical="center"/>
    </xf>
    <xf numFmtId="0" fontId="16" fillId="0" borderId="0" xfId="0" applyFont="1" applyBorder="1" applyAlignment="1" applyProtection="1"/>
    <xf numFmtId="0" fontId="16" fillId="0" borderId="0" xfId="0" applyFont="1" applyFill="1" applyBorder="1" applyAlignment="1" applyProtection="1"/>
    <xf numFmtId="0" fontId="17" fillId="0" borderId="0" xfId="0" applyFont="1" applyBorder="1" applyAlignment="1" applyProtection="1">
      <alignment horizontal="center" vertical="center"/>
    </xf>
    <xf numFmtId="0" fontId="18" fillId="0" borderId="0" xfId="0" applyFont="1" applyBorder="1" applyAlignment="1" applyProtection="1">
      <alignment horizontal="right" vertical="center"/>
    </xf>
    <xf numFmtId="0" fontId="18" fillId="0" borderId="15" xfId="0" applyFont="1" applyBorder="1" applyAlignment="1" applyProtection="1">
      <alignment horizontal="center" vertical="center"/>
    </xf>
    <xf numFmtId="0" fontId="18" fillId="0" borderId="16" xfId="0" applyFont="1" applyBorder="1" applyAlignment="1" applyProtection="1">
      <alignment horizontal="center" vertical="center"/>
    </xf>
    <xf numFmtId="0" fontId="18" fillId="0" borderId="17" xfId="0" applyFont="1" applyBorder="1" applyAlignment="1" applyProtection="1">
      <alignment horizontal="center" vertical="center"/>
    </xf>
    <xf numFmtId="49" fontId="18" fillId="0" borderId="15" xfId="0" applyNumberFormat="1" applyFont="1" applyFill="1" applyBorder="1" applyAlignment="1" applyProtection="1">
      <alignment horizontal="left" vertical="center"/>
    </xf>
    <xf numFmtId="4" fontId="18" fillId="0" borderId="16" xfId="0" applyNumberFormat="1" applyFont="1" applyFill="1" applyBorder="1" applyAlignment="1" applyProtection="1">
      <alignment horizontal="right" vertical="center"/>
    </xf>
    <xf numFmtId="4" fontId="18" fillId="0" borderId="17" xfId="0" applyNumberFormat="1" applyFont="1" applyFill="1" applyBorder="1" applyAlignment="1" applyProtection="1">
      <alignment horizontal="right" vertical="center"/>
    </xf>
    <xf numFmtId="0" fontId="0" fillId="0" borderId="0" xfId="0" applyFill="1"/>
    <xf numFmtId="0" fontId="19" fillId="0" borderId="0" xfId="0" applyFont="1" applyBorder="1" applyAlignment="1" applyProtection="1">
      <alignment vertical="center" wrapText="1"/>
    </xf>
    <xf numFmtId="0" fontId="20" fillId="0" borderId="18" xfId="0" applyFont="1" applyBorder="1" applyAlignment="1" applyProtection="1">
      <alignment horizontal="center" vertical="center"/>
    </xf>
    <xf numFmtId="0" fontId="20" fillId="0" borderId="19" xfId="0" applyFont="1" applyBorder="1" applyAlignment="1" applyProtection="1">
      <alignment horizontal="center" vertical="center" wrapText="1"/>
    </xf>
    <xf numFmtId="0" fontId="20" fillId="0" borderId="18" xfId="0" applyFont="1" applyBorder="1" applyAlignment="1" applyProtection="1">
      <alignment vertical="center"/>
    </xf>
    <xf numFmtId="0" fontId="20" fillId="0" borderId="20" xfId="0" applyFont="1" applyBorder="1" applyAlignment="1" applyProtection="1">
      <alignment vertical="center" wrapText="1"/>
    </xf>
    <xf numFmtId="0" fontId="21" fillId="0" borderId="18" xfId="0" applyNumberFormat="1" applyFont="1" applyFill="1" applyBorder="1" applyAlignment="1" applyProtection="1">
      <alignment horizontal="left" vertical="center"/>
    </xf>
    <xf numFmtId="178" fontId="21" fillId="0" borderId="20" xfId="0" applyNumberFormat="1" applyFont="1" applyFill="1" applyBorder="1" applyAlignment="1" applyProtection="1">
      <alignment horizontal="right" vertical="center"/>
    </xf>
    <xf numFmtId="0" fontId="21" fillId="0" borderId="0" xfId="0" applyFont="1" applyBorder="1" applyAlignment="1" applyProtection="1">
      <alignment vertical="center"/>
    </xf>
    <xf numFmtId="0" fontId="16" fillId="0" borderId="0" xfId="0" applyFont="1" applyFill="1" applyBorder="1" applyAlignment="1" applyProtection="1">
      <alignment vertical="center"/>
    </xf>
    <xf numFmtId="0" fontId="22" fillId="0" borderId="0" xfId="0" applyFont="1" applyBorder="1" applyAlignment="1" applyProtection="1">
      <alignment vertical="center" wrapText="1"/>
    </xf>
    <xf numFmtId="0" fontId="22" fillId="0" borderId="0" xfId="0" applyFont="1" applyBorder="1" applyAlignment="1" applyProtection="1"/>
    <xf numFmtId="179" fontId="23" fillId="0" borderId="15" xfId="0" applyNumberFormat="1" applyFont="1" applyFill="1" applyBorder="1" applyAlignment="1" applyProtection="1">
      <alignment horizontal="center" vertical="center"/>
    </xf>
    <xf numFmtId="0" fontId="23" fillId="0" borderId="16" xfId="0" applyNumberFormat="1" applyFont="1" applyFill="1" applyBorder="1" applyAlignment="1" applyProtection="1">
      <alignment horizontal="left" vertical="center"/>
    </xf>
    <xf numFmtId="180" fontId="23" fillId="0" borderId="16" xfId="0" applyNumberFormat="1" applyFont="1" applyFill="1" applyBorder="1" applyAlignment="1" applyProtection="1">
      <alignment horizontal="right" vertical="center"/>
    </xf>
    <xf numFmtId="179" fontId="18" fillId="0" borderId="15" xfId="0" applyNumberFormat="1" applyFont="1" applyFill="1" applyBorder="1" applyAlignment="1" applyProtection="1">
      <alignment horizontal="center" vertical="center"/>
    </xf>
    <xf numFmtId="0" fontId="18" fillId="0" borderId="16" xfId="0" applyNumberFormat="1" applyFont="1" applyFill="1" applyBorder="1" applyAlignment="1" applyProtection="1">
      <alignment horizontal="left" vertical="center"/>
    </xf>
    <xf numFmtId="180" fontId="18" fillId="0" borderId="16" xfId="0" applyNumberFormat="1" applyFont="1" applyFill="1" applyBorder="1" applyAlignment="1" applyProtection="1">
      <alignment horizontal="right" vertical="center"/>
    </xf>
    <xf numFmtId="180" fontId="18" fillId="0" borderId="17" xfId="0" applyNumberFormat="1" applyFont="1" applyFill="1" applyBorder="1" applyAlignment="1" applyProtection="1">
      <alignment horizontal="right" vertical="center"/>
    </xf>
    <xf numFmtId="0" fontId="24" fillId="0" borderId="0" xfId="0" applyFont="1" applyBorder="1" applyAlignment="1" applyProtection="1">
      <alignment vertical="center" wrapText="1"/>
    </xf>
    <xf numFmtId="0" fontId="18" fillId="0" borderId="21" xfId="0" applyFont="1" applyBorder="1" applyAlignment="1" applyProtection="1">
      <alignment horizontal="center" vertical="center"/>
    </xf>
    <xf numFmtId="0" fontId="18" fillId="0" borderId="17" xfId="0" applyFont="1" applyBorder="1" applyAlignment="1" applyProtection="1">
      <alignment horizontal="center" vertical="center" wrapText="1"/>
    </xf>
    <xf numFmtId="0" fontId="18" fillId="0" borderId="22" xfId="0" applyFont="1" applyBorder="1" applyAlignment="1" applyProtection="1">
      <alignment horizontal="center" vertical="center" wrapText="1"/>
    </xf>
    <xf numFmtId="0" fontId="18" fillId="0" borderId="15" xfId="0" applyFont="1" applyBorder="1" applyAlignment="1" applyProtection="1">
      <alignment horizontal="center" vertical="center" wrapText="1"/>
    </xf>
    <xf numFmtId="0" fontId="18" fillId="0" borderId="23" xfId="0" applyFont="1" applyBorder="1" applyAlignment="1" applyProtection="1">
      <alignment horizontal="center" vertical="center" wrapText="1"/>
    </xf>
    <xf numFmtId="0" fontId="18" fillId="0" borderId="24" xfId="0" applyFont="1" applyBorder="1" applyAlignment="1" applyProtection="1">
      <alignment horizontal="center" vertical="center" wrapText="1"/>
    </xf>
    <xf numFmtId="0" fontId="18" fillId="0" borderId="25" xfId="0" applyFont="1" applyBorder="1" applyAlignment="1" applyProtection="1">
      <alignment horizontal="center" vertical="center"/>
    </xf>
    <xf numFmtId="0" fontId="18" fillId="0" borderId="16" xfId="0" applyFont="1" applyBorder="1" applyAlignment="1" applyProtection="1">
      <alignment horizontal="center" vertical="center" wrapText="1"/>
    </xf>
    <xf numFmtId="0" fontId="18" fillId="0" borderId="16" xfId="0" applyFont="1" applyBorder="1" applyAlignment="1" applyProtection="1">
      <alignment vertical="center" wrapText="1"/>
    </xf>
    <xf numFmtId="0" fontId="18" fillId="0" borderId="26" xfId="0" applyFont="1" applyBorder="1" applyAlignment="1" applyProtection="1">
      <alignment horizontal="center" vertical="center" wrapText="1"/>
    </xf>
    <xf numFmtId="0" fontId="18" fillId="0" borderId="27" xfId="0" applyFont="1" applyBorder="1" applyAlignment="1" applyProtection="1">
      <alignment horizontal="center" vertical="center" wrapText="1"/>
    </xf>
    <xf numFmtId="0" fontId="18" fillId="0" borderId="28" xfId="0" applyFont="1" applyBorder="1" applyAlignment="1" applyProtection="1">
      <alignment horizontal="center" vertical="center"/>
    </xf>
    <xf numFmtId="0" fontId="18" fillId="0" borderId="29" xfId="0" applyFont="1" applyBorder="1" applyAlignment="1" applyProtection="1">
      <alignment horizontal="center" vertical="center" wrapText="1"/>
    </xf>
    <xf numFmtId="0" fontId="18" fillId="0" borderId="30" xfId="0" applyFont="1" applyBorder="1" applyAlignment="1" applyProtection="1">
      <alignment horizontal="center" vertical="center" wrapText="1"/>
    </xf>
    <xf numFmtId="49" fontId="23" fillId="0" borderId="15" xfId="0" applyNumberFormat="1" applyFont="1" applyFill="1" applyBorder="1" applyAlignment="1" applyProtection="1">
      <alignment vertical="center"/>
    </xf>
    <xf numFmtId="178" fontId="23" fillId="0" borderId="16" xfId="0" applyNumberFormat="1" applyFont="1" applyFill="1" applyBorder="1" applyAlignment="1" applyProtection="1">
      <alignment horizontal="right" vertical="center" wrapText="1"/>
    </xf>
    <xf numFmtId="178" fontId="23" fillId="0" borderId="17" xfId="0" applyNumberFormat="1" applyFont="1" applyFill="1" applyBorder="1" applyAlignment="1" applyProtection="1">
      <alignment horizontal="right" vertical="center" wrapText="1"/>
    </xf>
    <xf numFmtId="49" fontId="23" fillId="0" borderId="15" xfId="0" applyNumberFormat="1" applyFont="1" applyFill="1" applyBorder="1" applyAlignment="1" applyProtection="1">
      <alignment horizontal="left" vertical="center"/>
    </xf>
    <xf numFmtId="178" fontId="18" fillId="0" borderId="16" xfId="0" applyNumberFormat="1" applyFont="1" applyFill="1" applyBorder="1" applyAlignment="1" applyProtection="1">
      <alignment horizontal="right" vertical="center" wrapText="1"/>
    </xf>
    <xf numFmtId="178" fontId="18" fillId="0" borderId="17" xfId="0" applyNumberFormat="1" applyFont="1" applyFill="1" applyBorder="1" applyAlignment="1" applyProtection="1">
      <alignment horizontal="right" vertical="center" wrapText="1"/>
    </xf>
    <xf numFmtId="49" fontId="17" fillId="0" borderId="0" xfId="0" applyNumberFormat="1" applyFont="1" applyBorder="1" applyAlignment="1" applyProtection="1">
      <alignment horizontal="center" vertical="center"/>
    </xf>
    <xf numFmtId="49" fontId="17" fillId="0" borderId="0" xfId="0" applyNumberFormat="1" applyFont="1" applyFill="1" applyBorder="1" applyAlignment="1" applyProtection="1">
      <alignment horizontal="center" vertical="center"/>
    </xf>
    <xf numFmtId="0" fontId="18" fillId="0" borderId="0" xfId="0" applyFont="1" applyFill="1" applyBorder="1" applyAlignment="1" applyProtection="1">
      <alignment horizontal="right" vertical="center"/>
    </xf>
    <xf numFmtId="0" fontId="18" fillId="0" borderId="16" xfId="0" applyFont="1" applyFill="1" applyBorder="1" applyAlignment="1" applyProtection="1">
      <alignment horizontal="center" vertical="center"/>
    </xf>
    <xf numFmtId="0" fontId="18" fillId="0" borderId="17" xfId="0" applyFont="1" applyFill="1" applyBorder="1" applyAlignment="1" applyProtection="1">
      <alignment horizontal="center" vertical="center"/>
    </xf>
    <xf numFmtId="49" fontId="18" fillId="0" borderId="15" xfId="0" applyNumberFormat="1" applyFont="1" applyBorder="1" applyAlignment="1" applyProtection="1">
      <alignment horizontal="center" vertical="center"/>
    </xf>
    <xf numFmtId="0" fontId="18" fillId="0" borderId="29" xfId="0" applyFont="1" applyFill="1" applyBorder="1" applyAlignment="1" applyProtection="1">
      <alignment horizontal="center" vertical="center"/>
    </xf>
    <xf numFmtId="0" fontId="18" fillId="0" borderId="30" xfId="0" applyFont="1" applyFill="1" applyBorder="1" applyAlignment="1" applyProtection="1">
      <alignment horizontal="center" vertical="center"/>
    </xf>
    <xf numFmtId="178" fontId="23" fillId="0" borderId="15" xfId="0" applyNumberFormat="1" applyFont="1" applyFill="1" applyBorder="1" applyAlignment="1" applyProtection="1">
      <alignment horizontal="right" vertical="center"/>
    </xf>
    <xf numFmtId="178" fontId="23" fillId="0" borderId="16" xfId="0" applyNumberFormat="1" applyFont="1" applyFill="1" applyBorder="1" applyAlignment="1" applyProtection="1">
      <alignment horizontal="right" vertical="center"/>
    </xf>
    <xf numFmtId="4" fontId="23" fillId="0" borderId="17" xfId="0" applyNumberFormat="1" applyFont="1" applyFill="1" applyBorder="1" applyAlignment="1" applyProtection="1">
      <alignment horizontal="right" vertical="center"/>
    </xf>
    <xf numFmtId="178" fontId="18" fillId="0" borderId="16" xfId="0" applyNumberFormat="1" applyFont="1" applyFill="1" applyBorder="1" applyAlignment="1" applyProtection="1">
      <alignment horizontal="right" vertical="center"/>
    </xf>
    <xf numFmtId="49" fontId="18" fillId="0" borderId="22" xfId="0" applyNumberFormat="1" applyFont="1" applyFill="1" applyBorder="1" applyAlignment="1" applyProtection="1">
      <alignment horizontal="left" vertical="center"/>
    </xf>
    <xf numFmtId="0" fontId="18" fillId="0" borderId="29" xfId="0" applyFont="1" applyBorder="1" applyAlignment="1" applyProtection="1">
      <alignment horizontal="center" vertical="center"/>
    </xf>
    <xf numFmtId="0" fontId="18" fillId="0" borderId="30" xfId="0" applyFont="1" applyBorder="1" applyAlignment="1" applyProtection="1">
      <alignment horizontal="center" vertical="center"/>
    </xf>
    <xf numFmtId="49" fontId="23" fillId="0" borderId="16" xfId="0" applyNumberFormat="1" applyFont="1" applyFill="1" applyBorder="1" applyAlignment="1" applyProtection="1">
      <alignment horizontal="left" vertical="center"/>
    </xf>
    <xf numFmtId="4" fontId="23" fillId="0" borderId="16" xfId="0" applyNumberFormat="1" applyFont="1" applyFill="1" applyBorder="1" applyAlignment="1" applyProtection="1">
      <alignment horizontal="right" vertical="center"/>
    </xf>
    <xf numFmtId="49" fontId="18" fillId="0" borderId="16"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xf>
    <xf numFmtId="49" fontId="18" fillId="0" borderId="1" xfId="0" applyNumberFormat="1" applyFont="1" applyFill="1" applyBorder="1" applyAlignment="1" applyProtection="1">
      <alignment horizontal="left" vertical="center"/>
    </xf>
    <xf numFmtId="0" fontId="25" fillId="0" borderId="31" xfId="0" applyFont="1" applyBorder="1" applyAlignment="1" applyProtection="1">
      <alignment horizontal="center" vertical="center"/>
    </xf>
    <xf numFmtId="0" fontId="23" fillId="0" borderId="0" xfId="0" applyFont="1" applyBorder="1" applyAlignment="1" applyProtection="1">
      <alignment horizontal="right" vertical="center"/>
    </xf>
    <xf numFmtId="0" fontId="18" fillId="2" borderId="0" xfId="0" applyFont="1" applyFill="1" applyBorder="1" applyAlignment="1" applyProtection="1">
      <alignment horizontal="left" vertical="center"/>
    </xf>
    <xf numFmtId="0" fontId="18" fillId="0" borderId="0" xfId="0" applyFont="1" applyBorder="1" applyAlignment="1" applyProtection="1">
      <alignment horizontal="left" vertical="center"/>
    </xf>
    <xf numFmtId="0" fontId="26" fillId="0" borderId="0" xfId="0" applyFont="1" applyBorder="1" applyAlignment="1" applyProtection="1">
      <alignment horizontal="right" vertical="center"/>
    </xf>
    <xf numFmtId="0" fontId="18" fillId="0" borderId="22"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15" xfId="0" applyFont="1" applyFill="1" applyBorder="1" applyAlignment="1" applyProtection="1">
      <alignment horizontal="left" vertical="center"/>
    </xf>
    <xf numFmtId="177" fontId="18" fillId="0" borderId="15" xfId="0" applyNumberFormat="1" applyFont="1" applyFill="1" applyBorder="1" applyAlignment="1" applyProtection="1">
      <alignment horizontal="right" vertical="center" wrapText="1"/>
    </xf>
    <xf numFmtId="0" fontId="18" fillId="0" borderId="16" xfId="0" applyFont="1" applyFill="1" applyBorder="1" applyAlignment="1" applyProtection="1">
      <alignment horizontal="left" vertical="center"/>
    </xf>
    <xf numFmtId="178" fontId="18" fillId="0" borderId="13" xfId="0" applyNumberFormat="1" applyFont="1" applyFill="1" applyBorder="1" applyAlignment="1" applyProtection="1">
      <alignment horizontal="right" vertical="center" wrapText="1"/>
    </xf>
    <xf numFmtId="0" fontId="18" fillId="0" borderId="0" xfId="0" applyFont="1" applyFill="1" applyBorder="1" applyAlignment="1" applyProtection="1"/>
    <xf numFmtId="177" fontId="18" fillId="0" borderId="15" xfId="0" applyNumberFormat="1" applyFont="1" applyFill="1" applyBorder="1" applyAlignment="1" applyProtection="1">
      <alignment horizontal="right" wrapText="1"/>
    </xf>
    <xf numFmtId="0" fontId="18" fillId="0" borderId="15" xfId="0" applyFont="1" applyFill="1" applyBorder="1" applyAlignment="1" applyProtection="1">
      <alignment horizontal="right" vertical="center"/>
    </xf>
    <xf numFmtId="177" fontId="18" fillId="0" borderId="0" xfId="0" applyNumberFormat="1" applyFont="1" applyFill="1" applyBorder="1" applyAlignment="1" applyProtection="1">
      <alignment horizontal="right" vertical="center" wrapText="1"/>
    </xf>
    <xf numFmtId="177" fontId="18" fillId="0" borderId="16" xfId="0" applyNumberFormat="1" applyFont="1" applyFill="1" applyBorder="1" applyAlignment="1" applyProtection="1">
      <alignment horizontal="right" vertical="center" wrapText="1"/>
    </xf>
    <xf numFmtId="0" fontId="17" fillId="0" borderId="0" xfId="52" applyFont="1" applyBorder="1" applyAlignment="1" applyProtection="1">
      <alignment horizontal="center" vertical="center"/>
    </xf>
    <xf numFmtId="176" fontId="18" fillId="0" borderId="17" xfId="53" applyNumberFormat="1" applyFont="1" applyBorder="1" applyAlignment="1" applyProtection="1">
      <alignment horizontal="center" vertical="center"/>
    </xf>
    <xf numFmtId="0" fontId="18" fillId="0" borderId="13" xfId="0" applyNumberFormat="1" applyFont="1" applyBorder="1" applyAlignment="1" applyProtection="1">
      <alignment horizontal="center" vertical="center"/>
    </xf>
    <xf numFmtId="178" fontId="23" fillId="0" borderId="17" xfId="0" applyNumberFormat="1" applyFont="1" applyFill="1" applyBorder="1" applyAlignment="1" applyProtection="1">
      <alignment horizontal="right" vertical="center"/>
    </xf>
    <xf numFmtId="178" fontId="23" fillId="0" borderId="13" xfId="0" applyNumberFormat="1" applyFont="1" applyFill="1" applyBorder="1" applyAlignment="1" applyProtection="1">
      <alignment horizontal="right" vertical="center"/>
    </xf>
    <xf numFmtId="0" fontId="18" fillId="0" borderId="15" xfId="0" applyNumberFormat="1" applyFont="1" applyFill="1" applyBorder="1" applyAlignment="1" applyProtection="1">
      <alignment horizontal="left" vertical="center"/>
    </xf>
    <xf numFmtId="178" fontId="18" fillId="0" borderId="17" xfId="0" applyNumberFormat="1" applyFont="1" applyFill="1" applyBorder="1" applyAlignment="1" applyProtection="1">
      <alignment horizontal="right" vertical="center"/>
    </xf>
    <xf numFmtId="178" fontId="18" fillId="0" borderId="13" xfId="0" applyNumberFormat="1" applyFont="1" applyFill="1" applyBorder="1" applyAlignment="1" applyProtection="1">
      <alignment horizontal="right" vertical="center"/>
    </xf>
    <xf numFmtId="0" fontId="18" fillId="0" borderId="32" xfId="0" applyFont="1" applyBorder="1" applyAlignment="1" applyProtection="1">
      <alignment vertical="center"/>
    </xf>
    <xf numFmtId="0" fontId="18" fillId="0" borderId="32" xfId="0" applyFont="1" applyBorder="1" applyAlignment="1" applyProtection="1">
      <alignment horizontal="right"/>
    </xf>
    <xf numFmtId="0" fontId="18" fillId="0" borderId="33" xfId="0" applyFont="1" applyBorder="1" applyAlignment="1" applyProtection="1">
      <alignment horizontal="center" vertical="center"/>
    </xf>
    <xf numFmtId="0" fontId="18" fillId="0" borderId="34" xfId="0" applyFont="1" applyBorder="1" applyAlignment="1" applyProtection="1">
      <alignment horizontal="center" vertical="center"/>
    </xf>
    <xf numFmtId="49" fontId="18" fillId="0" borderId="14" xfId="0" applyNumberFormat="1" applyFont="1" applyFill="1" applyBorder="1" applyAlignment="1" applyProtection="1">
      <alignment vertical="center"/>
    </xf>
    <xf numFmtId="4" fontId="18" fillId="0" borderId="34" xfId="0" applyNumberFormat="1" applyFont="1" applyFill="1" applyBorder="1" applyAlignment="1" applyProtection="1">
      <alignment horizontal="right" vertical="center"/>
    </xf>
    <xf numFmtId="178" fontId="18" fillId="0" borderId="34" xfId="0" applyNumberFormat="1" applyFont="1" applyFill="1" applyBorder="1" applyAlignment="1" applyProtection="1">
      <alignment horizontal="right" vertical="center"/>
    </xf>
    <xf numFmtId="0" fontId="0" fillId="0" borderId="0" xfId="51" applyFill="1"/>
    <xf numFmtId="0" fontId="16" fillId="0" borderId="0" xfId="51" applyFont="1" applyBorder="1" applyAlignment="1" applyProtection="1"/>
    <xf numFmtId="0" fontId="16" fillId="0" borderId="0" xfId="51" applyFont="1" applyFill="1" applyBorder="1" applyAlignment="1" applyProtection="1"/>
    <xf numFmtId="0" fontId="0" fillId="0" borderId="0" xfId="51"/>
    <xf numFmtId="0" fontId="22" fillId="0" borderId="0" xfId="51" applyFont="1" applyBorder="1" applyAlignment="1" applyProtection="1">
      <alignment vertical="center" wrapText="1"/>
    </xf>
    <xf numFmtId="0" fontId="17" fillId="0" borderId="0" xfId="51" applyFont="1" applyBorder="1" applyAlignment="1" applyProtection="1">
      <alignment horizontal="center" vertical="center"/>
    </xf>
    <xf numFmtId="0" fontId="17" fillId="0" borderId="0" xfId="51" applyFont="1" applyFill="1" applyBorder="1" applyAlignment="1" applyProtection="1">
      <alignment horizontal="center" vertical="center"/>
    </xf>
    <xf numFmtId="0" fontId="18" fillId="0" borderId="32" xfId="51" applyFont="1" applyBorder="1" applyAlignment="1" applyProtection="1">
      <alignment vertical="center"/>
    </xf>
    <xf numFmtId="0" fontId="18" fillId="0" borderId="32" xfId="51" applyFont="1" applyBorder="1" applyAlignment="1" applyProtection="1"/>
    <xf numFmtId="0" fontId="18" fillId="0" borderId="0" xfId="51" applyFont="1" applyBorder="1" applyAlignment="1" applyProtection="1"/>
    <xf numFmtId="0" fontId="18" fillId="0" borderId="0" xfId="51" applyFont="1" applyFill="1" applyBorder="1" applyAlignment="1" applyProtection="1">
      <alignment horizontal="right" vertical="center"/>
    </xf>
    <xf numFmtId="0" fontId="18" fillId="0" borderId="33" xfId="51" applyFont="1" applyBorder="1" applyAlignment="1" applyProtection="1">
      <alignment horizontal="center" vertical="center"/>
    </xf>
    <xf numFmtId="0" fontId="18" fillId="0" borderId="35" xfId="51" applyFont="1" applyBorder="1" applyAlignment="1" applyProtection="1">
      <alignment horizontal="center" vertical="center"/>
    </xf>
    <xf numFmtId="0" fontId="18" fillId="0" borderId="34" xfId="51" applyFont="1" applyFill="1" applyBorder="1" applyAlignment="1" applyProtection="1">
      <alignment horizontal="center" vertical="center"/>
    </xf>
    <xf numFmtId="0" fontId="18" fillId="0" borderId="14" xfId="51" applyFont="1" applyFill="1" applyBorder="1" applyAlignment="1" applyProtection="1">
      <alignment vertical="center"/>
    </xf>
    <xf numFmtId="178" fontId="18" fillId="0" borderId="35" xfId="51" applyNumberFormat="1" applyFont="1" applyFill="1" applyBorder="1" applyAlignment="1" applyProtection="1">
      <alignment horizontal="right" vertical="center"/>
    </xf>
    <xf numFmtId="178" fontId="18" fillId="0" borderId="35" xfId="51" applyNumberFormat="1" applyFont="1" applyFill="1" applyBorder="1" applyAlignment="1" applyProtection="1">
      <alignment vertical="center"/>
    </xf>
    <xf numFmtId="178" fontId="18" fillId="0" borderId="14" xfId="51" applyNumberFormat="1" applyFont="1" applyFill="1" applyBorder="1" applyAlignment="1" applyProtection="1">
      <alignment horizontal="right" vertical="center" wrapText="1"/>
    </xf>
    <xf numFmtId="178" fontId="18" fillId="0" borderId="35" xfId="51" applyNumberFormat="1" applyFont="1" applyFill="1" applyBorder="1" applyAlignment="1" applyProtection="1">
      <alignment horizontal="right" vertical="center" wrapText="1"/>
    </xf>
    <xf numFmtId="0" fontId="18" fillId="0" borderId="33" xfId="51" applyFont="1" applyFill="1" applyBorder="1" applyAlignment="1" applyProtection="1">
      <alignment vertical="center"/>
    </xf>
    <xf numFmtId="178" fontId="18" fillId="0" borderId="34" xfId="51" applyNumberFormat="1" applyFont="1" applyFill="1" applyBorder="1" applyAlignment="1" applyProtection="1">
      <alignment horizontal="right" vertical="center" wrapText="1"/>
    </xf>
    <xf numFmtId="178" fontId="18" fillId="0" borderId="34" xfId="51" applyNumberFormat="1" applyFont="1" applyFill="1" applyBorder="1" applyAlignment="1" applyProtection="1">
      <alignment vertical="center" wrapText="1"/>
    </xf>
    <xf numFmtId="178" fontId="18" fillId="0" borderId="14" xfId="51" applyNumberFormat="1" applyFont="1" applyFill="1" applyBorder="1" applyAlignment="1" applyProtection="1">
      <alignment vertical="center" wrapText="1"/>
    </xf>
    <xf numFmtId="4" fontId="18" fillId="0" borderId="14" xfId="51" applyNumberFormat="1" applyFont="1" applyFill="1" applyBorder="1" applyAlignment="1" applyProtection="1">
      <alignment vertical="center" wrapText="1"/>
    </xf>
    <xf numFmtId="4" fontId="18" fillId="0" borderId="14" xfId="51" applyNumberFormat="1" applyFont="1" applyFill="1" applyBorder="1" applyAlignment="1" applyProtection="1">
      <alignment wrapText="1"/>
    </xf>
    <xf numFmtId="0" fontId="18" fillId="0" borderId="14" xfId="51" applyFont="1" applyBorder="1" applyAlignment="1" applyProtection="1">
      <alignment vertical="center"/>
    </xf>
    <xf numFmtId="178" fontId="18" fillId="0" borderId="35" xfId="51" applyNumberFormat="1" applyFont="1" applyBorder="1" applyAlignment="1" applyProtection="1">
      <alignment vertical="center"/>
    </xf>
    <xf numFmtId="178" fontId="18" fillId="0" borderId="14" xfId="51" applyNumberFormat="1" applyFont="1" applyFill="1" applyBorder="1" applyAlignment="1" applyProtection="1"/>
    <xf numFmtId="0" fontId="18" fillId="0" borderId="14" xfId="51" applyFont="1" applyFill="1" applyBorder="1" applyAlignment="1" applyProtection="1">
      <alignment horizontal="center" vertical="center"/>
    </xf>
    <xf numFmtId="178" fontId="18" fillId="0" borderId="35" xfId="51" applyNumberFormat="1" applyFont="1" applyFill="1" applyBorder="1" applyAlignment="1" applyProtection="1">
      <alignment horizontal="center" vertical="center"/>
    </xf>
    <xf numFmtId="0" fontId="18" fillId="0" borderId="14" xfId="51" applyFont="1" applyBorder="1" applyAlignment="1" applyProtection="1">
      <alignment horizontal="center" vertical="center"/>
    </xf>
    <xf numFmtId="178" fontId="18" fillId="0" borderId="35" xfId="51" applyNumberFormat="1" applyFont="1" applyBorder="1" applyAlignment="1" applyProtection="1">
      <alignment horizontal="center" vertical="center"/>
    </xf>
    <xf numFmtId="4" fontId="18" fillId="0" borderId="35" xfId="51" applyNumberFormat="1" applyFont="1" applyFill="1" applyBorder="1" applyAlignment="1" applyProtection="1">
      <alignment horizontal="right" vertical="center" wrapText="1"/>
    </xf>
    <xf numFmtId="178" fontId="18" fillId="0" borderId="35" xfId="51" applyNumberFormat="1" applyFont="1" applyBorder="1" applyAlignment="1" applyProtection="1">
      <alignment horizontal="right" vertical="center" wrapText="1"/>
    </xf>
    <xf numFmtId="178" fontId="18" fillId="0" borderId="35" xfId="51" applyNumberFormat="1" applyFont="1" applyBorder="1" applyAlignment="1" applyProtection="1"/>
    <xf numFmtId="0" fontId="18" fillId="0" borderId="14" xfId="51" applyFont="1" applyBorder="1" applyAlignment="1" applyProtection="1"/>
    <xf numFmtId="178" fontId="18" fillId="0" borderId="1" xfId="51" applyNumberFormat="1" applyFont="1" applyFill="1" applyBorder="1" applyAlignment="1" applyProtection="1">
      <alignment horizontal="right" vertical="center" wrapText="1"/>
    </xf>
    <xf numFmtId="178" fontId="18" fillId="0" borderId="14" xfId="51" applyNumberFormat="1" applyFont="1" applyFill="1" applyBorder="1" applyAlignment="1" applyProtection="1">
      <alignment horizontal="center" vertical="center"/>
    </xf>
    <xf numFmtId="178" fontId="18" fillId="0" borderId="34" xfId="51" applyNumberFormat="1" applyFont="1" applyFill="1" applyBorder="1" applyAlignment="1" applyProtection="1">
      <alignment horizontal="right" vertical="center"/>
    </xf>
    <xf numFmtId="0" fontId="27" fillId="0" borderId="0"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17" xfId="0" applyFont="1" applyBorder="1" applyAlignment="1" applyProtection="1">
      <alignment horizontal="center" vertical="center"/>
    </xf>
    <xf numFmtId="0" fontId="28" fillId="0" borderId="15" xfId="10" applyFont="1" applyBorder="1" applyAlignment="1" applyProtection="1">
      <alignment vertical="center" wrapText="1"/>
    </xf>
    <xf numFmtId="0" fontId="21" fillId="0" borderId="17" xfId="0" applyFont="1" applyBorder="1" applyAlignment="1" applyProtection="1">
      <alignment vertical="center"/>
    </xf>
    <xf numFmtId="0" fontId="19" fillId="0" borderId="15" xfId="10" applyFont="1" applyBorder="1" applyAlignment="1" applyProtection="1">
      <alignment vertical="center" wrapText="1"/>
    </xf>
    <xf numFmtId="0" fontId="28" fillId="0" borderId="15" xfId="10" applyFont="1" applyBorder="1" applyAlignment="1" applyProtection="1">
      <alignment vertical="center"/>
    </xf>
    <xf numFmtId="0" fontId="19" fillId="0" borderId="28" xfId="10" applyFont="1" applyBorder="1" applyAlignment="1" applyProtection="1">
      <alignment vertical="center" wrapText="1"/>
    </xf>
    <xf numFmtId="0" fontId="21" fillId="0" borderId="30" xfId="0" applyFont="1" applyBorder="1" applyAlignment="1" applyProtection="1">
      <alignment vertical="center"/>
    </xf>
    <xf numFmtId="0" fontId="21" fillId="0" borderId="30" xfId="0" applyFont="1" applyBorder="1" applyAlignment="1" applyProtection="1"/>
    <xf numFmtId="0" fontId="28" fillId="0" borderId="28" xfId="10" applyFont="1" applyBorder="1" applyAlignment="1" applyProtection="1">
      <alignment vertical="center" wrapText="1"/>
    </xf>
    <xf numFmtId="0" fontId="28" fillId="0" borderId="36" xfId="10" applyFont="1" applyBorder="1" applyAlignment="1" applyProtection="1"/>
    <xf numFmtId="0" fontId="21" fillId="0" borderId="7" xfId="0" applyFont="1" applyBorder="1" applyAlignment="1" applyProtection="1"/>
    <xf numFmtId="0" fontId="29" fillId="0" borderId="0" xfId="0" applyFont="1" applyBorder="1" applyAlignment="1" applyProtection="1">
      <alignment vertical="center"/>
    </xf>
    <xf numFmtId="0" fontId="30" fillId="0" borderId="0" xfId="0" applyFont="1" applyBorder="1" applyAlignment="1" applyProtection="1">
      <alignment vertical="center"/>
    </xf>
    <xf numFmtId="0" fontId="31" fillId="0" borderId="0" xfId="0" applyFont="1" applyBorder="1" applyAlignment="1" applyProtection="1">
      <alignment horizontal="center" vertical="center"/>
    </xf>
    <xf numFmtId="0" fontId="30" fillId="0" borderId="0" xfId="0" applyFont="1" applyBorder="1" applyAlignment="1" applyProtection="1">
      <alignment horizontal="center" vertical="center"/>
    </xf>
    <xf numFmtId="0" fontId="32" fillId="0" borderId="0" xfId="0" applyFont="1" applyBorder="1" applyAlignment="1" applyProtection="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4 2"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3"/>
  <sheetViews>
    <sheetView showGridLines="0" showZeros="0" topLeftCell="A16" workbookViewId="0">
      <selection activeCell="C26" sqref="C26"/>
    </sheetView>
  </sheetViews>
  <sheetFormatPr defaultColWidth="9" defaultRowHeight="12.75" customHeight="1"/>
  <cols>
    <col min="1" max="6" width="17.1428571428571" style="80" customWidth="1"/>
    <col min="7" max="7" width="19.4285714285714" style="80" customWidth="1"/>
    <col min="8" max="8" width="19.7142857142857" style="80" customWidth="1"/>
    <col min="9" max="9" width="9" style="80" customWidth="1"/>
  </cols>
  <sheetData>
    <row r="2" ht="14.25" customHeight="1" spans="1:9">
      <c r="A2" s="233"/>
      <c r="B2"/>
      <c r="C2"/>
      <c r="D2"/>
      <c r="E2"/>
      <c r="F2"/>
      <c r="G2"/>
      <c r="H2"/>
      <c r="I2"/>
    </row>
    <row r="3" ht="18.75" customHeight="1" spans="1:9">
      <c r="A3" s="234"/>
      <c r="B3" s="234"/>
      <c r="C3" s="234"/>
      <c r="D3" s="234"/>
      <c r="E3" s="234"/>
      <c r="F3" s="234"/>
      <c r="G3" s="234"/>
      <c r="H3" s="234"/>
      <c r="I3"/>
    </row>
    <row r="4" ht="16.5" customHeight="1" spans="1:9">
      <c r="A4" s="234" t="s">
        <v>0</v>
      </c>
      <c r="B4" s="234"/>
      <c r="C4" s="234"/>
      <c r="D4" s="234"/>
      <c r="E4" s="234"/>
      <c r="F4" s="234"/>
      <c r="G4" s="234"/>
      <c r="H4" s="234"/>
      <c r="I4"/>
    </row>
    <row r="5" ht="14.25" customHeight="1" spans="1:9">
      <c r="A5" s="234"/>
      <c r="B5" s="234"/>
      <c r="C5" s="234"/>
      <c r="D5" s="234"/>
      <c r="E5" s="234"/>
      <c r="F5" s="234"/>
      <c r="G5" s="234"/>
      <c r="H5" s="234"/>
      <c r="I5"/>
    </row>
    <row r="6" ht="14.25" customHeight="1" spans="1:9">
      <c r="A6" s="234"/>
      <c r="B6" s="234"/>
      <c r="C6" s="234"/>
      <c r="D6" s="234"/>
      <c r="E6" s="234"/>
      <c r="F6" s="234"/>
      <c r="G6" s="234"/>
      <c r="H6" s="234"/>
      <c r="I6"/>
    </row>
    <row r="7" ht="14.25" customHeight="1" spans="1:9">
      <c r="A7" s="234"/>
      <c r="B7" s="234"/>
      <c r="C7" s="234"/>
      <c r="D7" s="234"/>
      <c r="E7" s="234"/>
      <c r="F7" s="234"/>
      <c r="G7" s="234"/>
      <c r="H7" s="234"/>
      <c r="I7"/>
    </row>
    <row r="8" ht="14.25" customHeight="1" spans="1:9">
      <c r="A8" s="234"/>
      <c r="B8" s="234"/>
      <c r="C8" s="234"/>
      <c r="D8" s="234"/>
      <c r="E8" s="234"/>
      <c r="F8" s="234"/>
      <c r="G8" s="234"/>
      <c r="H8" s="234"/>
      <c r="I8"/>
    </row>
    <row r="9" ht="33" customHeight="1" spans="1:9">
      <c r="A9" s="235" t="s">
        <v>1</v>
      </c>
      <c r="B9" s="235"/>
      <c r="C9" s="235"/>
      <c r="D9" s="235"/>
      <c r="E9" s="235"/>
      <c r="F9" s="235"/>
      <c r="G9" s="235"/>
      <c r="H9" s="235"/>
      <c r="I9"/>
    </row>
    <row r="10" ht="14.25" customHeight="1" spans="1:9">
      <c r="A10" s="234"/>
      <c r="B10" s="234"/>
      <c r="C10" s="234"/>
      <c r="D10" s="234"/>
      <c r="E10" s="234"/>
      <c r="F10" s="234"/>
      <c r="G10" s="234"/>
      <c r="H10" s="234"/>
      <c r="I10"/>
    </row>
    <row r="11" ht="14.25" customHeight="1" spans="1:9">
      <c r="A11" s="234"/>
      <c r="B11" s="234"/>
      <c r="C11" s="234"/>
      <c r="D11" s="234"/>
      <c r="E11" s="234"/>
      <c r="F11" s="234"/>
      <c r="G11" s="234"/>
      <c r="H11" s="234"/>
      <c r="I11"/>
    </row>
    <row r="12" ht="14.25" customHeight="1" spans="1:9">
      <c r="A12" s="234"/>
      <c r="B12" s="234"/>
      <c r="C12" s="234"/>
      <c r="D12" s="234"/>
      <c r="E12" s="234"/>
      <c r="F12" s="234"/>
      <c r="G12" s="234"/>
      <c r="H12" s="234"/>
      <c r="I12"/>
    </row>
    <row r="13" ht="14.25" customHeight="1" spans="1:9">
      <c r="A13" s="234"/>
      <c r="B13" s="234"/>
      <c r="C13" s="234"/>
      <c r="D13" s="234"/>
      <c r="E13" s="234"/>
      <c r="F13" s="234"/>
      <c r="G13" s="234"/>
      <c r="H13" s="234"/>
      <c r="I13"/>
    </row>
    <row r="14" ht="14.25" customHeight="1" spans="1:9">
      <c r="A14" s="234"/>
      <c r="B14" s="234"/>
      <c r="C14" s="234"/>
      <c r="D14" s="234"/>
      <c r="E14" s="234"/>
      <c r="F14" s="234"/>
      <c r="G14" s="234"/>
      <c r="H14" s="234"/>
      <c r="I14"/>
    </row>
    <row r="15" ht="14.25" customHeight="1" spans="1:9">
      <c r="A15" s="234"/>
      <c r="B15" s="234"/>
      <c r="C15" s="234"/>
      <c r="D15" s="234"/>
      <c r="E15" s="234"/>
      <c r="F15" s="234"/>
      <c r="G15" s="234"/>
      <c r="H15" s="234"/>
      <c r="I15"/>
    </row>
    <row r="16" ht="14.25" customHeight="1" spans="1:9">
      <c r="A16" s="234"/>
      <c r="B16" s="234"/>
      <c r="C16" s="234"/>
      <c r="D16" s="234"/>
      <c r="E16" s="234"/>
      <c r="F16" s="234"/>
      <c r="G16" s="234"/>
      <c r="H16" s="234"/>
      <c r="I16"/>
    </row>
    <row r="17" ht="14.25" customHeight="1" spans="1:9">
      <c r="A17" s="234"/>
      <c r="B17" s="234"/>
      <c r="C17" s="234"/>
      <c r="D17" s="234"/>
      <c r="E17" s="234"/>
      <c r="F17" s="234"/>
      <c r="G17" s="234"/>
      <c r="H17" s="234"/>
      <c r="I17"/>
    </row>
    <row r="18" ht="14.25" customHeight="1" spans="1:9">
      <c r="A18" s="234"/>
      <c r="B18" s="234"/>
      <c r="C18" s="234"/>
      <c r="D18" s="234"/>
      <c r="E18" s="234"/>
      <c r="F18" s="234"/>
      <c r="G18" s="234"/>
      <c r="H18" s="234"/>
      <c r="I18"/>
    </row>
    <row r="19" ht="14.25" customHeight="1" spans="1:9">
      <c r="A19" s="236" t="s">
        <v>2</v>
      </c>
      <c r="B19" s="234"/>
      <c r="C19" s="234"/>
      <c r="D19" s="234"/>
      <c r="E19" s="234"/>
      <c r="F19" s="234"/>
      <c r="G19" s="234"/>
      <c r="H19" s="234"/>
      <c r="I19"/>
    </row>
    <row r="20" ht="14.25" customHeight="1" spans="1:9">
      <c r="A20" s="234"/>
      <c r="B20" s="234"/>
      <c r="C20" s="234"/>
      <c r="D20" s="234"/>
      <c r="E20" s="234"/>
      <c r="F20" s="234"/>
      <c r="G20" s="234"/>
      <c r="H20" s="234"/>
      <c r="I20"/>
    </row>
    <row r="21" ht="14.25" customHeight="1" spans="1:9">
      <c r="A21" s="234"/>
      <c r="B21" s="234"/>
      <c r="C21" s="234"/>
      <c r="D21" s="234"/>
      <c r="E21" s="234"/>
      <c r="F21" s="234"/>
      <c r="G21" s="234"/>
      <c r="H21"/>
      <c r="I21"/>
    </row>
    <row r="22" ht="14.25" customHeight="1" spans="1:9">
      <c r="A22" s="234"/>
      <c r="B22" s="234" t="s">
        <v>3</v>
      </c>
      <c r="C22"/>
      <c r="D22"/>
      <c r="E22" s="234" t="s">
        <v>4</v>
      </c>
      <c r="F22"/>
      <c r="G22" s="234" t="s">
        <v>5</v>
      </c>
      <c r="H22"/>
      <c r="I22"/>
    </row>
    <row r="23" ht="15.75" customHeight="1" spans="1:9">
      <c r="A23"/>
      <c r="B23" s="237" t="s">
        <v>6</v>
      </c>
      <c r="C23"/>
      <c r="D23"/>
      <c r="E23"/>
      <c r="F23"/>
      <c r="G23"/>
      <c r="H23"/>
      <c r="I23"/>
    </row>
  </sheetData>
  <sheetProtection formatCells="0" formatColumns="0" formatRows="0"/>
  <mergeCells count="2">
    <mergeCell ref="A9:H9"/>
    <mergeCell ref="A19:H19"/>
  </mergeCells>
  <pageMargins left="0.55" right="0.18" top="0.979166666666667" bottom="0.979166666666667" header="0.5" footer="0.5"/>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9"/>
  <sheetViews>
    <sheetView showGridLines="0" showZeros="0" workbookViewId="0">
      <selection activeCell="D7" sqref="D7"/>
    </sheetView>
  </sheetViews>
  <sheetFormatPr defaultColWidth="9" defaultRowHeight="12.75" customHeight="1" outlineLevelCol="6"/>
  <cols>
    <col min="1" max="1" width="21.2857142857143" style="80" customWidth="1"/>
    <col min="2" max="2" width="43.7142857142857" style="80" customWidth="1"/>
    <col min="3" max="3" width="17.2857142857143" style="80" customWidth="1"/>
    <col min="4" max="5" width="17.2857142857143" style="81" customWidth="1"/>
    <col min="6" max="7" width="6.85714285714286" style="80" customWidth="1"/>
  </cols>
  <sheetData>
    <row r="1" ht="24.75" customHeight="1" spans="1:2">
      <c r="A1" s="100" t="s">
        <v>28</v>
      </c>
      <c r="B1" s="101"/>
    </row>
    <row r="2" ht="24.75" customHeight="1" spans="1:5">
      <c r="A2" s="130" t="s">
        <v>220</v>
      </c>
      <c r="B2" s="130"/>
      <c r="C2" s="130"/>
      <c r="D2" s="131"/>
      <c r="E2" s="131"/>
    </row>
    <row r="3" ht="24.75" customHeight="1" spans="5:5">
      <c r="E3" s="132" t="s">
        <v>30</v>
      </c>
    </row>
    <row r="4" ht="24.75" customHeight="1" spans="1:5">
      <c r="A4" s="84" t="s">
        <v>221</v>
      </c>
      <c r="B4" s="85"/>
      <c r="C4" s="84" t="s">
        <v>222</v>
      </c>
      <c r="D4" s="133"/>
      <c r="E4" s="134"/>
    </row>
    <row r="5" ht="24.75" customHeight="1" spans="1:5">
      <c r="A5" s="135" t="s">
        <v>186</v>
      </c>
      <c r="B5" s="85" t="s">
        <v>187</v>
      </c>
      <c r="C5" s="121" t="s">
        <v>106</v>
      </c>
      <c r="D5" s="136" t="s">
        <v>223</v>
      </c>
      <c r="E5" s="137" t="s">
        <v>224</v>
      </c>
    </row>
    <row r="6" ht="24.75" customHeight="1" spans="1:5">
      <c r="A6" s="135" t="s">
        <v>105</v>
      </c>
      <c r="B6" s="85" t="s">
        <v>105</v>
      </c>
      <c r="C6" s="84">
        <v>1</v>
      </c>
      <c r="D6" s="133">
        <v>2</v>
      </c>
      <c r="E6" s="134">
        <v>3</v>
      </c>
    </row>
    <row r="7" s="90" customFormat="1" ht="25.5" customHeight="1" spans="1:7">
      <c r="A7" s="127"/>
      <c r="B7" s="103" t="s">
        <v>106</v>
      </c>
      <c r="C7" s="138">
        <f t="shared" ref="C7:C20" si="0">D7+E7</f>
        <v>4031943.58</v>
      </c>
      <c r="D7" s="139">
        <f>D8+D19+D36</f>
        <v>3082518.58</v>
      </c>
      <c r="E7" s="139">
        <f>E8+E19+E36</f>
        <v>949425</v>
      </c>
      <c r="F7" s="81"/>
      <c r="G7" s="81"/>
    </row>
    <row r="8" ht="25.5" customHeight="1" spans="1:5">
      <c r="A8" s="127" t="s">
        <v>225</v>
      </c>
      <c r="B8" s="103" t="s">
        <v>226</v>
      </c>
      <c r="C8" s="138">
        <f t="shared" si="0"/>
        <v>3017498.58</v>
      </c>
      <c r="D8" s="139">
        <f>D9+D10+D11+D12+D13+D14+D15+D16+D17+D18</f>
        <v>3017498.58</v>
      </c>
      <c r="E8" s="140"/>
    </row>
    <row r="9" ht="25.5" customHeight="1" spans="1:5">
      <c r="A9" s="87" t="s">
        <v>227</v>
      </c>
      <c r="B9" s="106" t="s">
        <v>228</v>
      </c>
      <c r="C9" s="138">
        <f t="shared" si="0"/>
        <v>1075512</v>
      </c>
      <c r="D9" s="141">
        <v>1075512</v>
      </c>
      <c r="E9" s="89"/>
    </row>
    <row r="10" ht="25.5" customHeight="1" spans="1:5">
      <c r="A10" s="87" t="s">
        <v>229</v>
      </c>
      <c r="B10" s="106" t="s">
        <v>230</v>
      </c>
      <c r="C10" s="138">
        <f t="shared" si="0"/>
        <v>1051356</v>
      </c>
      <c r="D10" s="141">
        <v>1051356</v>
      </c>
      <c r="E10" s="89"/>
    </row>
    <row r="11" ht="25.5" customHeight="1" spans="1:5">
      <c r="A11" s="87" t="s">
        <v>231</v>
      </c>
      <c r="B11" s="106" t="s">
        <v>232</v>
      </c>
      <c r="C11" s="138">
        <f t="shared" si="0"/>
        <v>52054</v>
      </c>
      <c r="D11" s="141">
        <v>52054</v>
      </c>
      <c r="E11" s="89"/>
    </row>
    <row r="12" ht="25.5" customHeight="1" spans="1:5">
      <c r="A12" s="87" t="s">
        <v>233</v>
      </c>
      <c r="B12" s="106" t="s">
        <v>234</v>
      </c>
      <c r="C12" s="138">
        <f t="shared" si="0"/>
        <v>0</v>
      </c>
      <c r="D12" s="141"/>
      <c r="E12" s="89"/>
    </row>
    <row r="13" ht="25.5" customHeight="1" spans="1:5">
      <c r="A13" s="87" t="s">
        <v>235</v>
      </c>
      <c r="B13" s="106" t="s">
        <v>236</v>
      </c>
      <c r="C13" s="138">
        <f t="shared" si="0"/>
        <v>380626.24</v>
      </c>
      <c r="D13" s="141">
        <v>380626.24</v>
      </c>
      <c r="E13" s="89"/>
    </row>
    <row r="14" ht="25.5" customHeight="1" spans="1:5">
      <c r="A14" s="87" t="s">
        <v>237</v>
      </c>
      <c r="B14" s="106" t="s">
        <v>238</v>
      </c>
      <c r="C14" s="138">
        <f t="shared" si="0"/>
        <v>0</v>
      </c>
      <c r="D14" s="141"/>
      <c r="E14" s="89"/>
    </row>
    <row r="15" ht="25.5" customHeight="1" spans="1:5">
      <c r="A15" s="87" t="s">
        <v>239</v>
      </c>
      <c r="B15" s="106" t="s">
        <v>240</v>
      </c>
      <c r="C15" s="138">
        <f t="shared" si="0"/>
        <v>151245.9</v>
      </c>
      <c r="D15" s="141">
        <v>151245.9</v>
      </c>
      <c r="E15" s="89"/>
    </row>
    <row r="16" ht="25.5" customHeight="1" spans="1:5">
      <c r="A16" s="87" t="s">
        <v>241</v>
      </c>
      <c r="B16" s="106" t="s">
        <v>242</v>
      </c>
      <c r="C16" s="138">
        <f t="shared" si="0"/>
        <v>3696</v>
      </c>
      <c r="D16" s="141">
        <v>3696</v>
      </c>
      <c r="E16" s="89"/>
    </row>
    <row r="17" ht="25.5" customHeight="1" spans="1:5">
      <c r="A17" s="87" t="s">
        <v>243</v>
      </c>
      <c r="B17" s="106" t="s">
        <v>244</v>
      </c>
      <c r="C17" s="138">
        <f t="shared" si="0"/>
        <v>13715.56</v>
      </c>
      <c r="D17" s="141">
        <v>13715.56</v>
      </c>
      <c r="E17" s="89"/>
    </row>
    <row r="18" ht="25.5" customHeight="1" spans="1:5">
      <c r="A18" s="87" t="s">
        <v>245</v>
      </c>
      <c r="B18" s="106" t="s">
        <v>246</v>
      </c>
      <c r="C18" s="138">
        <f t="shared" si="0"/>
        <v>289292.88</v>
      </c>
      <c r="D18" s="141">
        <v>289292.88</v>
      </c>
      <c r="E18" s="89"/>
    </row>
    <row r="19" ht="25.5" customHeight="1" spans="1:5">
      <c r="A19" s="127" t="s">
        <v>247</v>
      </c>
      <c r="B19" s="103" t="s">
        <v>248</v>
      </c>
      <c r="C19" s="138">
        <f t="shared" si="0"/>
        <v>949425</v>
      </c>
      <c r="D19" s="139">
        <f>D20+D21+D22+D23+D24+D25+D26+D27+D28+D29+D30+D31+D32+D33+D34+D35</f>
        <v>0</v>
      </c>
      <c r="E19" s="139">
        <f>E20+E21+E22+E23+E24+E25+E26+E27+E28+E29+E30+E31+E32+E33+E34+E35</f>
        <v>949425</v>
      </c>
    </row>
    <row r="20" ht="25.5" customHeight="1" spans="1:5">
      <c r="A20" s="87" t="s">
        <v>249</v>
      </c>
      <c r="B20" s="106" t="s">
        <v>250</v>
      </c>
      <c r="C20" s="138">
        <f t="shared" ref="C20:C44" si="1">D20+E20</f>
        <v>300000</v>
      </c>
      <c r="D20" s="141"/>
      <c r="E20" s="89">
        <v>300000</v>
      </c>
    </row>
    <row r="21" ht="25.5" customHeight="1" spans="1:5">
      <c r="A21" s="87" t="s">
        <v>251</v>
      </c>
      <c r="B21" s="106" t="s">
        <v>252</v>
      </c>
      <c r="C21" s="138">
        <f t="shared" si="1"/>
        <v>3000</v>
      </c>
      <c r="D21" s="141"/>
      <c r="E21" s="89">
        <v>3000</v>
      </c>
    </row>
    <row r="22" ht="25.5" customHeight="1" spans="1:5">
      <c r="A22" s="87" t="s">
        <v>253</v>
      </c>
      <c r="B22" s="106" t="s">
        <v>254</v>
      </c>
      <c r="C22" s="138">
        <f t="shared" si="1"/>
        <v>38900</v>
      </c>
      <c r="D22" s="141"/>
      <c r="E22" s="89">
        <f>'9'!D10</f>
        <v>38900</v>
      </c>
    </row>
    <row r="23" ht="25.5" customHeight="1" spans="1:5">
      <c r="A23" s="87" t="s">
        <v>255</v>
      </c>
      <c r="B23" s="106" t="s">
        <v>256</v>
      </c>
      <c r="C23" s="138">
        <f t="shared" si="1"/>
        <v>36060</v>
      </c>
      <c r="D23" s="141"/>
      <c r="E23" s="89">
        <f>'9'!D11</f>
        <v>36060</v>
      </c>
    </row>
    <row r="24" ht="25.5" customHeight="1" spans="1:5">
      <c r="A24" s="87" t="s">
        <v>257</v>
      </c>
      <c r="B24" s="106" t="s">
        <v>258</v>
      </c>
      <c r="C24" s="138">
        <f t="shared" si="1"/>
        <v>260000</v>
      </c>
      <c r="D24" s="141"/>
      <c r="E24" s="89">
        <v>260000</v>
      </c>
    </row>
    <row r="25" ht="25.5" customHeight="1" spans="1:5">
      <c r="A25" s="87" t="s">
        <v>259</v>
      </c>
      <c r="B25" s="106" t="s">
        <v>260</v>
      </c>
      <c r="C25" s="138">
        <f t="shared" si="1"/>
        <v>100852</v>
      </c>
      <c r="D25" s="141"/>
      <c r="E25" s="89">
        <f>'9'!D14</f>
        <v>100852</v>
      </c>
    </row>
    <row r="26" ht="25.5" customHeight="1" spans="1:5">
      <c r="A26" s="87" t="s">
        <v>261</v>
      </c>
      <c r="B26" s="106" t="s">
        <v>262</v>
      </c>
      <c r="C26" s="138">
        <f t="shared" si="1"/>
        <v>142813</v>
      </c>
      <c r="D26" s="141"/>
      <c r="E26" s="89">
        <f>'9'!D15</f>
        <v>142813</v>
      </c>
    </row>
    <row r="27" ht="25.5" customHeight="1" spans="1:5">
      <c r="A27" s="87" t="s">
        <v>263</v>
      </c>
      <c r="B27" s="106" t="s">
        <v>264</v>
      </c>
      <c r="C27" s="138">
        <f t="shared" si="1"/>
        <v>0</v>
      </c>
      <c r="D27" s="141"/>
      <c r="E27" s="89"/>
    </row>
    <row r="28" ht="25.5" customHeight="1" spans="1:5">
      <c r="A28" s="87" t="s">
        <v>265</v>
      </c>
      <c r="B28" s="106" t="s">
        <v>266</v>
      </c>
      <c r="C28" s="138">
        <f t="shared" si="1"/>
        <v>18000</v>
      </c>
      <c r="D28" s="141"/>
      <c r="E28" s="89">
        <f>'9'!D16</f>
        <v>18000</v>
      </c>
    </row>
    <row r="29" ht="25.5" customHeight="1" spans="1:5">
      <c r="A29" s="87" t="s">
        <v>267</v>
      </c>
      <c r="B29" s="106" t="s">
        <v>268</v>
      </c>
      <c r="C29" s="138">
        <f t="shared" si="1"/>
        <v>0</v>
      </c>
      <c r="D29" s="141"/>
      <c r="E29" s="89"/>
    </row>
    <row r="30" ht="25.5" customHeight="1" spans="1:5">
      <c r="A30" s="87" t="s">
        <v>269</v>
      </c>
      <c r="B30" s="106" t="s">
        <v>270</v>
      </c>
      <c r="C30" s="138">
        <f t="shared" si="1"/>
        <v>41800</v>
      </c>
      <c r="D30" s="141"/>
      <c r="E30" s="89">
        <v>41800</v>
      </c>
    </row>
    <row r="31" ht="25.5" customHeight="1" spans="1:5">
      <c r="A31" s="87" t="s">
        <v>271</v>
      </c>
      <c r="B31" s="106" t="s">
        <v>272</v>
      </c>
      <c r="C31" s="138">
        <f t="shared" si="1"/>
        <v>0</v>
      </c>
      <c r="D31" s="141"/>
      <c r="E31" s="89"/>
    </row>
    <row r="32" ht="25.5" customHeight="1" spans="1:5">
      <c r="A32" s="87" t="s">
        <v>273</v>
      </c>
      <c r="B32" s="106" t="s">
        <v>274</v>
      </c>
      <c r="C32" s="138">
        <f t="shared" si="1"/>
        <v>8000</v>
      </c>
      <c r="D32" s="141"/>
      <c r="E32" s="89">
        <v>8000</v>
      </c>
    </row>
    <row r="33" ht="25.5" customHeight="1" spans="1:5">
      <c r="A33" s="87" t="s">
        <v>275</v>
      </c>
      <c r="B33" s="106" t="s">
        <v>276</v>
      </c>
      <c r="C33" s="138">
        <f t="shared" si="1"/>
        <v>0</v>
      </c>
      <c r="D33" s="141"/>
      <c r="E33" s="89"/>
    </row>
    <row r="34" ht="25.5" customHeight="1" spans="1:5">
      <c r="A34" s="87" t="s">
        <v>277</v>
      </c>
      <c r="B34" s="106" t="s">
        <v>278</v>
      </c>
      <c r="C34" s="138">
        <f t="shared" si="1"/>
        <v>0</v>
      </c>
      <c r="D34" s="141"/>
      <c r="E34" s="89"/>
    </row>
    <row r="35" ht="25.5" customHeight="1" spans="1:5">
      <c r="A35" s="87" t="s">
        <v>279</v>
      </c>
      <c r="B35" s="106" t="s">
        <v>280</v>
      </c>
      <c r="C35" s="138">
        <f t="shared" si="1"/>
        <v>0</v>
      </c>
      <c r="D35" s="141"/>
      <c r="E35" s="89"/>
    </row>
    <row r="36" ht="25.5" customHeight="1" spans="1:5">
      <c r="A36" s="127" t="s">
        <v>281</v>
      </c>
      <c r="B36" s="103" t="s">
        <v>282</v>
      </c>
      <c r="C36" s="138">
        <f t="shared" si="1"/>
        <v>65020</v>
      </c>
      <c r="D36" s="139">
        <f>D37+D38+D39+D40+D41+D42+D43+D44</f>
        <v>65020</v>
      </c>
      <c r="E36" s="140"/>
    </row>
    <row r="37" ht="25.5" customHeight="1" spans="1:5">
      <c r="A37" s="142" t="s">
        <v>283</v>
      </c>
      <c r="B37" s="106" t="s">
        <v>284</v>
      </c>
      <c r="C37" s="138">
        <f t="shared" si="1"/>
        <v>33600</v>
      </c>
      <c r="D37" s="141">
        <v>33600</v>
      </c>
      <c r="E37" s="89"/>
    </row>
    <row r="38" ht="25.5" customHeight="1" spans="1:5">
      <c r="A38" s="142" t="s">
        <v>285</v>
      </c>
      <c r="B38" s="106" t="s">
        <v>286</v>
      </c>
      <c r="C38" s="138">
        <f t="shared" si="1"/>
        <v>15000</v>
      </c>
      <c r="D38" s="141">
        <v>15000</v>
      </c>
      <c r="E38" s="89"/>
    </row>
    <row r="39" ht="25.5" customHeight="1" spans="1:5">
      <c r="A39" s="142" t="s">
        <v>287</v>
      </c>
      <c r="B39" s="106" t="s">
        <v>288</v>
      </c>
      <c r="C39" s="138">
        <f t="shared" si="1"/>
        <v>8000</v>
      </c>
      <c r="D39" s="141">
        <v>8000</v>
      </c>
      <c r="E39" s="89"/>
    </row>
    <row r="40" ht="25.5" customHeight="1" spans="1:5">
      <c r="A40" s="142" t="s">
        <v>289</v>
      </c>
      <c r="B40" s="106" t="s">
        <v>290</v>
      </c>
      <c r="C40" s="138">
        <f t="shared" si="1"/>
        <v>6720</v>
      </c>
      <c r="D40" s="141">
        <v>6720</v>
      </c>
      <c r="E40" s="89"/>
    </row>
    <row r="41" ht="25.5" customHeight="1" spans="1:5">
      <c r="A41" s="142">
        <v>3030515</v>
      </c>
      <c r="B41" s="106" t="s">
        <v>291</v>
      </c>
      <c r="C41" s="138">
        <f t="shared" si="1"/>
        <v>300</v>
      </c>
      <c r="D41" s="141">
        <v>300</v>
      </c>
      <c r="E41" s="89"/>
    </row>
    <row r="42" ht="25.5" customHeight="1" spans="1:5">
      <c r="A42" s="142">
        <v>3030516</v>
      </c>
      <c r="B42" s="106" t="s">
        <v>292</v>
      </c>
      <c r="C42" s="138">
        <f t="shared" si="1"/>
        <v>500</v>
      </c>
      <c r="D42" s="141">
        <v>500</v>
      </c>
      <c r="E42" s="89"/>
    </row>
    <row r="43" ht="25.5" customHeight="1" spans="1:5">
      <c r="A43" s="142">
        <v>3030517</v>
      </c>
      <c r="B43" s="106" t="s">
        <v>293</v>
      </c>
      <c r="C43" s="138">
        <f t="shared" si="1"/>
        <v>600</v>
      </c>
      <c r="D43" s="141">
        <v>600</v>
      </c>
      <c r="E43" s="89"/>
    </row>
    <row r="44" ht="25.5" customHeight="1" spans="1:5">
      <c r="A44" s="142">
        <v>30309</v>
      </c>
      <c r="B44" s="106" t="s">
        <v>294</v>
      </c>
      <c r="C44" s="138">
        <f t="shared" si="1"/>
        <v>300</v>
      </c>
      <c r="D44" s="141">
        <v>300</v>
      </c>
      <c r="E44" s="89"/>
    </row>
    <row r="46" ht="19.5" customHeight="1" spans="1:5">
      <c r="A46" t="s">
        <v>295</v>
      </c>
      <c r="B46"/>
      <c r="C46"/>
      <c r="D46" s="90"/>
      <c r="E46" s="90"/>
    </row>
    <row r="48" customHeight="1" spans="1:7">
      <c r="A48"/>
      <c r="B48"/>
      <c r="C48"/>
      <c r="D48" s="90"/>
      <c r="E48" s="90"/>
      <c r="F48"/>
      <c r="G48"/>
    </row>
    <row r="49" customHeight="1" spans="1:7">
      <c r="A49"/>
      <c r="B49"/>
      <c r="C49"/>
      <c r="D49" s="90"/>
      <c r="E49" s="90"/>
      <c r="F49"/>
      <c r="G49"/>
    </row>
  </sheetData>
  <sheetProtection formatCells="0" formatColumns="0" formatRows="0"/>
  <mergeCells count="3">
    <mergeCell ref="A2:E2"/>
    <mergeCell ref="A4:B4"/>
    <mergeCell ref="C4:E4"/>
  </mergeCells>
  <hyperlinks>
    <hyperlink ref="A1" location="目录!A1" display="返回"/>
  </hyperlinks>
  <printOptions horizontalCentered="1"/>
  <pageMargins left="0.590551181102362" right="0.590551181102362" top="0.590551181102362" bottom="0.590551181102362" header="0.393700787401575" footer="0.393700787401575"/>
  <pageSetup paperSize="9" fitToHeight="100" orientation="landscape"/>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showGridLines="0" showZeros="0" workbookViewId="0">
      <selection activeCell="H10" sqref="H10"/>
    </sheetView>
  </sheetViews>
  <sheetFormatPr defaultColWidth="9" defaultRowHeight="12.75" customHeight="1"/>
  <cols>
    <col min="1" max="1" width="49.2857142857143" style="80" customWidth="1"/>
    <col min="2" max="8" width="10.5714285714286" style="80" customWidth="1"/>
    <col min="9" max="9" width="9.14285714285714" style="80"/>
  </cols>
  <sheetData>
    <row r="1" ht="24.75" customHeight="1" spans="1:1">
      <c r="A1" s="109" t="s">
        <v>28</v>
      </c>
    </row>
    <row r="2" ht="24.75" customHeight="1" spans="1:8">
      <c r="A2" s="82" t="s">
        <v>296</v>
      </c>
      <c r="B2" s="82"/>
      <c r="C2" s="82"/>
      <c r="D2" s="82"/>
      <c r="E2" s="82"/>
      <c r="F2" s="82"/>
      <c r="G2" s="82"/>
      <c r="H2" s="82"/>
    </row>
    <row r="3" ht="24.75" customHeight="1" spans="8:8">
      <c r="H3" s="83" t="s">
        <v>30</v>
      </c>
    </row>
    <row r="4" ht="24.75" customHeight="1" spans="1:8">
      <c r="A4" s="110" t="s">
        <v>180</v>
      </c>
      <c r="B4" s="111" t="s">
        <v>297</v>
      </c>
      <c r="C4" s="112"/>
      <c r="D4" s="112"/>
      <c r="E4" s="112"/>
      <c r="F4" s="113"/>
      <c r="G4" s="114" t="s">
        <v>298</v>
      </c>
      <c r="H4" s="115" t="s">
        <v>299</v>
      </c>
    </row>
    <row r="5" ht="24.75" customHeight="1" spans="1:8">
      <c r="A5" s="116"/>
      <c r="B5" s="114" t="s">
        <v>106</v>
      </c>
      <c r="C5" s="114" t="s">
        <v>300</v>
      </c>
      <c r="D5" s="114" t="s">
        <v>301</v>
      </c>
      <c r="E5" s="117" t="s">
        <v>302</v>
      </c>
      <c r="F5" s="118"/>
      <c r="G5" s="119"/>
      <c r="H5" s="120"/>
    </row>
    <row r="6" ht="24.75" customHeight="1" spans="1:8">
      <c r="A6" s="121"/>
      <c r="B6" s="122"/>
      <c r="C6" s="122"/>
      <c r="D6" s="122"/>
      <c r="E6" s="117" t="s">
        <v>303</v>
      </c>
      <c r="F6" s="117" t="s">
        <v>304</v>
      </c>
      <c r="G6" s="122"/>
      <c r="H6" s="123"/>
    </row>
    <row r="7" s="90" customFormat="1" ht="24.75" customHeight="1" spans="1:9">
      <c r="A7" s="124" t="s">
        <v>106</v>
      </c>
      <c r="B7" s="125">
        <f>C7+D7+E7+F7</f>
        <v>50000</v>
      </c>
      <c r="C7" s="125">
        <v>0</v>
      </c>
      <c r="D7" s="125">
        <v>50000</v>
      </c>
      <c r="E7" s="125"/>
      <c r="F7" s="125"/>
      <c r="G7" s="125">
        <v>30000</v>
      </c>
      <c r="H7" s="126">
        <v>40000</v>
      </c>
      <c r="I7" s="81"/>
    </row>
    <row r="8" ht="24.75" customHeight="1" spans="1:8">
      <c r="A8" s="127" t="s">
        <v>184</v>
      </c>
      <c r="B8" s="125">
        <f t="shared" ref="B7:B12" si="0">C8+D8+E8+F8</f>
        <v>50000</v>
      </c>
      <c r="C8" s="125">
        <v>0</v>
      </c>
      <c r="D8" s="125">
        <v>50000</v>
      </c>
      <c r="E8" s="125"/>
      <c r="F8" s="125"/>
      <c r="G8" s="125">
        <v>30000</v>
      </c>
      <c r="H8" s="126">
        <v>40000</v>
      </c>
    </row>
    <row r="9" ht="24.75" customHeight="1" spans="1:8">
      <c r="A9" s="87"/>
      <c r="B9" s="125">
        <f t="shared" si="0"/>
        <v>0</v>
      </c>
      <c r="C9" s="128">
        <v>0</v>
      </c>
      <c r="D9" s="128"/>
      <c r="E9" s="128"/>
      <c r="F9" s="128"/>
      <c r="G9" s="128"/>
      <c r="H9" s="129"/>
    </row>
    <row r="10" ht="24.75" customHeight="1" spans="1:8">
      <c r="A10" s="87"/>
      <c r="B10" s="125">
        <f t="shared" si="0"/>
        <v>0</v>
      </c>
      <c r="C10" s="128">
        <v>0</v>
      </c>
      <c r="D10" s="128"/>
      <c r="E10" s="128"/>
      <c r="F10" s="128"/>
      <c r="G10" s="128"/>
      <c r="H10" s="129"/>
    </row>
    <row r="11" ht="24.75" customHeight="1" spans="1:8">
      <c r="A11" s="87"/>
      <c r="B11" s="125">
        <f t="shared" si="0"/>
        <v>0</v>
      </c>
      <c r="C11" s="128">
        <v>0</v>
      </c>
      <c r="D11" s="128"/>
      <c r="E11" s="128"/>
      <c r="F11" s="128"/>
      <c r="G11" s="128"/>
      <c r="H11" s="129"/>
    </row>
    <row r="12" ht="24.75" customHeight="1" spans="1:8">
      <c r="A12" s="87"/>
      <c r="B12" s="125">
        <f t="shared" si="0"/>
        <v>0</v>
      </c>
      <c r="C12" s="128">
        <v>0</v>
      </c>
      <c r="D12" s="128"/>
      <c r="E12" s="128"/>
      <c r="F12" s="128"/>
      <c r="G12" s="128"/>
      <c r="H12" s="129"/>
    </row>
  </sheetData>
  <sheetProtection formatCells="0" formatColumns="0" formatRows="0"/>
  <mergeCells count="9">
    <mergeCell ref="A2:H2"/>
    <mergeCell ref="B4:F4"/>
    <mergeCell ref="E5:F5"/>
    <mergeCell ref="A4:A6"/>
    <mergeCell ref="B5:B6"/>
    <mergeCell ref="C5:C6"/>
    <mergeCell ref="D5:D6"/>
    <mergeCell ref="G4:G6"/>
    <mergeCell ref="H4:H6"/>
  </mergeCells>
  <hyperlinks>
    <hyperlink ref="A1" location="目录!A1" display="返回"/>
  </hyperlinks>
  <printOptions horizontalCentered="1"/>
  <pageMargins left="0.590551181102362" right="0.590551181102362" top="0.590551181102362" bottom="0.590551181102362" header="0.393700787401575" footer="0.393700787401575"/>
  <pageSetup paperSize="9" orientation="landscape"/>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workbookViewId="0">
      <selection activeCell="D6" sqref="D6"/>
    </sheetView>
  </sheetViews>
  <sheetFormatPr defaultColWidth="9" defaultRowHeight="12.75" customHeight="1" outlineLevelCol="6"/>
  <cols>
    <col min="1" max="1" width="8.71428571428571" style="80" customWidth="1"/>
    <col min="2" max="2" width="38.1428571428571" style="80" customWidth="1"/>
    <col min="3" max="5" width="17.8571428571429" style="80" customWidth="1"/>
    <col min="6" max="7" width="6.85714285714286" style="80" customWidth="1"/>
  </cols>
  <sheetData>
    <row r="1" ht="24.75" customHeight="1" spans="1:2">
      <c r="A1" s="100" t="s">
        <v>28</v>
      </c>
      <c r="B1" s="101"/>
    </row>
    <row r="2" ht="24.75" customHeight="1" spans="1:5">
      <c r="A2" s="82" t="s">
        <v>305</v>
      </c>
      <c r="B2" s="82"/>
      <c r="C2" s="82"/>
      <c r="D2" s="82"/>
      <c r="E2" s="82"/>
    </row>
    <row r="3" ht="24.75" customHeight="1" spans="5:5">
      <c r="E3" s="83" t="s">
        <v>30</v>
      </c>
    </row>
    <row r="4" ht="24.75" customHeight="1" spans="1:5">
      <c r="A4" s="84" t="s">
        <v>306</v>
      </c>
      <c r="B4" s="85" t="s">
        <v>33</v>
      </c>
      <c r="C4" s="85" t="s">
        <v>106</v>
      </c>
      <c r="D4" s="85" t="s">
        <v>102</v>
      </c>
      <c r="E4" s="86" t="s">
        <v>103</v>
      </c>
    </row>
    <row r="5" ht="24.75" customHeight="1" spans="1:5">
      <c r="A5" s="84" t="s">
        <v>105</v>
      </c>
      <c r="B5" s="85" t="s">
        <v>105</v>
      </c>
      <c r="C5" s="85">
        <v>1</v>
      </c>
      <c r="D5" s="85">
        <v>2</v>
      </c>
      <c r="E5" s="86">
        <v>3</v>
      </c>
    </row>
    <row r="6" s="90" customFormat="1" ht="25.5" customHeight="1" spans="1:7">
      <c r="A6" s="102">
        <f>ROW()-6</f>
        <v>0</v>
      </c>
      <c r="B6" s="103" t="s">
        <v>106</v>
      </c>
      <c r="C6" s="104">
        <f>'7'!E7</f>
        <v>949425</v>
      </c>
      <c r="D6" s="104">
        <f>SUM(D7:D20)</f>
        <v>949425</v>
      </c>
      <c r="E6" s="104">
        <f>SUM(E7:E20)</f>
        <v>0</v>
      </c>
      <c r="F6" s="81"/>
      <c r="G6" s="81"/>
    </row>
    <row r="7" ht="25.5" customHeight="1" spans="1:5">
      <c r="A7" s="105">
        <f t="shared" ref="A7:A20" si="0">ROW()-6</f>
        <v>1</v>
      </c>
      <c r="B7" s="106" t="s">
        <v>307</v>
      </c>
      <c r="C7" s="104">
        <f t="shared" ref="C7:C20" si="1">D7+E7</f>
        <v>150000</v>
      </c>
      <c r="D7" s="107">
        <v>150000</v>
      </c>
      <c r="E7" s="108"/>
    </row>
    <row r="8" ht="25.5" customHeight="1" spans="1:5">
      <c r="A8" s="105">
        <f t="shared" si="0"/>
        <v>2</v>
      </c>
      <c r="B8" s="106" t="s">
        <v>308</v>
      </c>
      <c r="C8" s="104">
        <f t="shared" si="1"/>
        <v>150000</v>
      </c>
      <c r="D8" s="107">
        <v>150000</v>
      </c>
      <c r="E8" s="108"/>
    </row>
    <row r="9" ht="25.5" customHeight="1" spans="1:5">
      <c r="A9" s="105">
        <f t="shared" si="0"/>
        <v>3</v>
      </c>
      <c r="B9" s="106" t="s">
        <v>309</v>
      </c>
      <c r="C9" s="104">
        <f t="shared" si="1"/>
        <v>3000</v>
      </c>
      <c r="D9" s="107">
        <v>3000</v>
      </c>
      <c r="E9" s="108"/>
    </row>
    <row r="10" ht="25.5" customHeight="1" spans="1:5">
      <c r="A10" s="105">
        <f t="shared" si="0"/>
        <v>4</v>
      </c>
      <c r="B10" s="106" t="s">
        <v>310</v>
      </c>
      <c r="C10" s="104">
        <f t="shared" si="1"/>
        <v>38900</v>
      </c>
      <c r="D10" s="107">
        <v>38900</v>
      </c>
      <c r="E10" s="108"/>
    </row>
    <row r="11" ht="25.5" customHeight="1" spans="1:5">
      <c r="A11" s="105">
        <f t="shared" si="0"/>
        <v>5</v>
      </c>
      <c r="B11" s="106" t="s">
        <v>311</v>
      </c>
      <c r="C11" s="104">
        <f t="shared" si="1"/>
        <v>36060</v>
      </c>
      <c r="D11" s="107">
        <v>36060</v>
      </c>
      <c r="E11" s="108"/>
    </row>
    <row r="12" ht="25.5" customHeight="1" spans="1:5">
      <c r="A12" s="105">
        <f t="shared" si="0"/>
        <v>6</v>
      </c>
      <c r="B12" s="106" t="s">
        <v>312</v>
      </c>
      <c r="C12" s="104">
        <f t="shared" si="1"/>
        <v>260000</v>
      </c>
      <c r="D12" s="107">
        <v>260000</v>
      </c>
      <c r="E12" s="108"/>
    </row>
    <row r="13" ht="25.5" customHeight="1" spans="1:5">
      <c r="A13" s="105">
        <f t="shared" si="0"/>
        <v>7</v>
      </c>
      <c r="B13" s="106" t="s">
        <v>313</v>
      </c>
      <c r="C13" s="104">
        <f t="shared" si="1"/>
        <v>5800</v>
      </c>
      <c r="D13" s="107">
        <v>5800</v>
      </c>
      <c r="E13" s="108"/>
    </row>
    <row r="14" ht="25.5" customHeight="1" spans="1:5">
      <c r="A14" s="105">
        <f t="shared" si="0"/>
        <v>8</v>
      </c>
      <c r="B14" s="106" t="s">
        <v>314</v>
      </c>
      <c r="C14" s="104">
        <f t="shared" si="1"/>
        <v>100852</v>
      </c>
      <c r="D14" s="107">
        <v>100852</v>
      </c>
      <c r="E14" s="108"/>
    </row>
    <row r="15" ht="25.5" customHeight="1" spans="1:5">
      <c r="A15" s="105">
        <f t="shared" si="0"/>
        <v>9</v>
      </c>
      <c r="B15" s="106" t="s">
        <v>315</v>
      </c>
      <c r="C15" s="104">
        <f t="shared" si="1"/>
        <v>142813</v>
      </c>
      <c r="D15" s="107">
        <v>142813</v>
      </c>
      <c r="E15" s="108"/>
    </row>
    <row r="16" ht="25.5" customHeight="1" spans="1:5">
      <c r="A16" s="105">
        <f t="shared" si="0"/>
        <v>10</v>
      </c>
      <c r="B16" s="106" t="s">
        <v>298</v>
      </c>
      <c r="C16" s="104">
        <f t="shared" si="1"/>
        <v>18000</v>
      </c>
      <c r="D16" s="107">
        <v>18000</v>
      </c>
      <c r="E16" s="108"/>
    </row>
    <row r="17" ht="25.5" customHeight="1" spans="1:5">
      <c r="A17" s="105">
        <f t="shared" si="0"/>
        <v>11</v>
      </c>
      <c r="B17" s="106" t="s">
        <v>316</v>
      </c>
      <c r="C17" s="104">
        <f t="shared" si="1"/>
        <v>8000</v>
      </c>
      <c r="D17" s="107">
        <v>8000</v>
      </c>
      <c r="E17" s="108"/>
    </row>
    <row r="18" ht="25.5" customHeight="1" spans="1:5">
      <c r="A18" s="105">
        <f t="shared" si="0"/>
        <v>12</v>
      </c>
      <c r="B18" s="106" t="s">
        <v>317</v>
      </c>
      <c r="C18" s="104">
        <f t="shared" si="1"/>
        <v>0</v>
      </c>
      <c r="D18" s="107">
        <v>0</v>
      </c>
      <c r="E18" s="108"/>
    </row>
    <row r="19" ht="25.5" customHeight="1" spans="1:5">
      <c r="A19" s="105">
        <f t="shared" si="0"/>
        <v>13</v>
      </c>
      <c r="B19" s="106" t="s">
        <v>318</v>
      </c>
      <c r="C19" s="104">
        <f t="shared" si="1"/>
        <v>0</v>
      </c>
      <c r="D19" s="107"/>
      <c r="E19" s="108"/>
    </row>
    <row r="20" ht="25.5" customHeight="1" spans="1:5">
      <c r="A20" s="105">
        <f t="shared" si="0"/>
        <v>14</v>
      </c>
      <c r="B20" s="106" t="s">
        <v>319</v>
      </c>
      <c r="C20" s="104">
        <f t="shared" si="1"/>
        <v>36000</v>
      </c>
      <c r="D20" s="107">
        <v>36000</v>
      </c>
      <c r="E20" s="108"/>
    </row>
  </sheetData>
  <sheetProtection formatCells="0" formatColumns="0" formatRows="0"/>
  <mergeCells count="1">
    <mergeCell ref="A2:E2"/>
  </mergeCells>
  <hyperlinks>
    <hyperlink ref="A1" location="目录!A1" display="返回"/>
  </hyperlinks>
  <printOptions horizontalCentered="1"/>
  <pageMargins left="0.590551181102362" right="0.590551181102362" top="0.590551181102362" bottom="0.590551181102362" header="0.393700787401575" footer="0.393700787401575"/>
  <pageSetup paperSize="9" fitToHeight="100" orientation="landscape"/>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
  <sheetViews>
    <sheetView showGridLines="0" showZeros="0" workbookViewId="0">
      <selection activeCell="A1" sqref="$A1:$XFD5"/>
    </sheetView>
  </sheetViews>
  <sheetFormatPr defaultColWidth="9" defaultRowHeight="12.75" customHeight="1" outlineLevelRow="7"/>
  <cols>
    <col min="1" max="1" width="60.7142857142857" style="80" customWidth="1"/>
    <col min="2" max="2" width="22.1428571428571" style="80" customWidth="1"/>
    <col min="3" max="3" width="2.85714285714286" style="80" customWidth="1"/>
    <col min="4" max="15" width="9.14285714285714" style="80"/>
  </cols>
  <sheetData>
    <row r="1" ht="15" customHeight="1" spans="1:15">
      <c r="A1" s="91" t="s">
        <v>28</v>
      </c>
      <c r="B1"/>
      <c r="C1"/>
      <c r="D1"/>
      <c r="E1"/>
      <c r="F1"/>
      <c r="G1"/>
      <c r="H1"/>
      <c r="I1"/>
      <c r="J1"/>
      <c r="K1"/>
      <c r="L1"/>
      <c r="M1"/>
      <c r="N1"/>
      <c r="O1"/>
    </row>
    <row r="2" ht="32.25" customHeight="1" spans="1:15">
      <c r="A2" s="82" t="s">
        <v>320</v>
      </c>
      <c r="B2" s="82"/>
      <c r="C2"/>
      <c r="D2"/>
      <c r="E2"/>
      <c r="F2"/>
      <c r="G2"/>
      <c r="H2"/>
      <c r="I2"/>
      <c r="J2"/>
      <c r="K2"/>
      <c r="L2"/>
      <c r="M2"/>
      <c r="N2"/>
      <c r="O2"/>
    </row>
    <row r="3" ht="15" customHeight="1" spans="1:15">
      <c r="A3"/>
      <c r="B3" s="83" t="s">
        <v>30</v>
      </c>
      <c r="C3"/>
      <c r="D3"/>
      <c r="E3"/>
      <c r="F3"/>
      <c r="G3"/>
      <c r="H3"/>
      <c r="I3"/>
      <c r="J3"/>
      <c r="K3"/>
      <c r="L3"/>
      <c r="M3"/>
      <c r="N3"/>
      <c r="O3"/>
    </row>
    <row r="4" ht="15" customHeight="1" spans="1:15">
      <c r="A4" s="92" t="s">
        <v>321</v>
      </c>
      <c r="B4" s="93" t="s">
        <v>34</v>
      </c>
      <c r="C4"/>
      <c r="D4"/>
      <c r="E4"/>
      <c r="F4"/>
      <c r="G4"/>
      <c r="H4"/>
      <c r="I4"/>
      <c r="J4"/>
      <c r="K4"/>
      <c r="L4"/>
      <c r="M4"/>
      <c r="N4"/>
      <c r="O4"/>
    </row>
    <row r="5" ht="15" customHeight="1" spans="1:15">
      <c r="A5" s="94"/>
      <c r="B5" s="95"/>
      <c r="C5"/>
      <c r="D5"/>
      <c r="E5"/>
      <c r="F5"/>
      <c r="G5"/>
      <c r="H5"/>
      <c r="I5"/>
      <c r="J5"/>
      <c r="K5"/>
      <c r="L5"/>
      <c r="M5"/>
      <c r="N5"/>
      <c r="O5"/>
    </row>
    <row r="6" s="90" customFormat="1" ht="26.25" customHeight="1" spans="1:14">
      <c r="A6" s="96"/>
      <c r="B6" s="97"/>
      <c r="C6" s="81"/>
      <c r="N6" s="99"/>
    </row>
    <row r="7" ht="15" customHeight="1" spans="1:15">
      <c r="A7"/>
      <c r="B7"/>
      <c r="C7"/>
      <c r="D7"/>
      <c r="E7"/>
      <c r="F7"/>
      <c r="G7"/>
      <c r="H7"/>
      <c r="I7"/>
      <c r="J7"/>
      <c r="K7"/>
      <c r="L7"/>
      <c r="M7"/>
      <c r="N7"/>
      <c r="O7"/>
    </row>
    <row r="8" ht="18.75" customHeight="1" spans="1:15">
      <c r="A8" s="98"/>
      <c r="B8"/>
      <c r="C8"/>
      <c r="D8"/>
      <c r="E8"/>
      <c r="F8"/>
      <c r="G8"/>
      <c r="H8"/>
      <c r="I8"/>
      <c r="J8"/>
      <c r="K8"/>
      <c r="L8"/>
      <c r="M8"/>
      <c r="N8"/>
      <c r="O8"/>
    </row>
  </sheetData>
  <sheetProtection formatCells="0" formatColumns="0" formatRows="0"/>
  <mergeCells count="3">
    <mergeCell ref="A2:B2"/>
    <mergeCell ref="A4:A5"/>
    <mergeCell ref="B4:B5"/>
  </mergeCells>
  <hyperlinks>
    <hyperlink ref="A1" location="目录!A1" display="返回"/>
  </hyperlinks>
  <printOptions horizontalCentered="1"/>
  <pageMargins left="0.590551181102362" right="0.590551181102362" top="0.590551181102362" bottom="0.590551181102362" header="0.511811023622047" footer="0.511811023622047"/>
  <pageSetup paperSize="9" fitToHeight="100" orientation="portrait"/>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7"/>
  <sheetViews>
    <sheetView showGridLines="0" showZeros="0" workbookViewId="0">
      <selection activeCell="E17" sqref="E17"/>
    </sheetView>
  </sheetViews>
  <sheetFormatPr defaultColWidth="9" defaultRowHeight="12.75" customHeight="1" outlineLevelRow="6"/>
  <cols>
    <col min="1" max="1" width="41.8571428571429" style="80" customWidth="1"/>
    <col min="2" max="2" width="20.2857142857143" style="80" customWidth="1"/>
    <col min="3" max="3" width="26.5714285714286" style="80" customWidth="1"/>
    <col min="4" max="4" width="25.2857142857143" style="80" customWidth="1"/>
    <col min="5" max="5" width="22.2857142857143" style="80" customWidth="1"/>
    <col min="6" max="7" width="6.85714285714286" style="80" customWidth="1"/>
  </cols>
  <sheetData>
    <row r="1" ht="24.75" customHeight="1" spans="1:7">
      <c r="A1"/>
      <c r="B1"/>
      <c r="C1"/>
      <c r="D1"/>
      <c r="E1"/>
      <c r="F1"/>
      <c r="G1"/>
    </row>
    <row r="2" ht="24.75" customHeight="1" spans="1:7">
      <c r="A2" s="82" t="s">
        <v>322</v>
      </c>
      <c r="B2" s="82"/>
      <c r="C2" s="82"/>
      <c r="D2" s="82"/>
      <c r="E2" s="82"/>
      <c r="F2"/>
      <c r="G2"/>
    </row>
    <row r="3" ht="24.75" customHeight="1" spans="1:7">
      <c r="A3"/>
      <c r="B3"/>
      <c r="C3"/>
      <c r="D3"/>
      <c r="E3" s="83" t="s">
        <v>30</v>
      </c>
      <c r="F3"/>
      <c r="G3"/>
    </row>
    <row r="4" ht="24.75" customHeight="1" spans="1:7">
      <c r="A4" s="84" t="s">
        <v>180</v>
      </c>
      <c r="B4" s="85" t="s">
        <v>106</v>
      </c>
      <c r="C4" s="85" t="s">
        <v>323</v>
      </c>
      <c r="D4" s="85" t="s">
        <v>324</v>
      </c>
      <c r="E4" s="86" t="s">
        <v>325</v>
      </c>
      <c r="F4"/>
      <c r="G4"/>
    </row>
    <row r="5" s="80" customFormat="1" ht="24.75" customHeight="1" spans="1:13">
      <c r="A5" s="84" t="s">
        <v>105</v>
      </c>
      <c r="B5" s="85">
        <v>1</v>
      </c>
      <c r="C5" s="85">
        <v>4</v>
      </c>
      <c r="D5" s="85">
        <v>4</v>
      </c>
      <c r="E5" s="86">
        <v>4</v>
      </c>
      <c r="H5"/>
      <c r="I5"/>
      <c r="J5"/>
      <c r="K5"/>
      <c r="L5"/>
      <c r="M5"/>
    </row>
    <row r="6" s="81" customFormat="1" ht="24.75" customHeight="1" spans="1:13">
      <c r="A6" s="87"/>
      <c r="B6" s="88"/>
      <c r="C6" s="88"/>
      <c r="D6" s="88"/>
      <c r="E6" s="89"/>
      <c r="H6" s="90"/>
      <c r="I6" s="90"/>
      <c r="J6" s="90"/>
      <c r="K6" s="90"/>
      <c r="L6" s="90"/>
      <c r="M6" s="90"/>
    </row>
    <row r="7" s="80" customFormat="1" customHeight="1" spans="1:13">
      <c r="A7"/>
      <c r="H7"/>
      <c r="I7"/>
      <c r="J7"/>
      <c r="K7"/>
      <c r="L7"/>
      <c r="M7"/>
    </row>
  </sheetData>
  <sheetProtection formatCells="0" formatColumns="0" formatRows="0"/>
  <mergeCells count="1">
    <mergeCell ref="A2:E2"/>
  </mergeCells>
  <printOptions horizontalCentered="1"/>
  <pageMargins left="0.590551181102362" right="0.590551181102362" top="0.590551181102362" bottom="0.590551181102362" header="0.393700787401575" footer="0.393700787401575"/>
  <pageSetup paperSize="9" fitToHeight="100" orientation="landscape"/>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7"/>
  <sheetViews>
    <sheetView topLeftCell="A10" workbookViewId="0">
      <selection activeCell="F59" sqref="F59"/>
    </sheetView>
  </sheetViews>
  <sheetFormatPr defaultColWidth="10.152380952381" defaultRowHeight="14.25" customHeight="1" outlineLevelCol="7"/>
  <cols>
    <col min="1" max="1" width="16.6380952380952" style="1" customWidth="1"/>
    <col min="2" max="3" width="14.4761904761905" style="1" customWidth="1"/>
    <col min="4" max="4" width="17.3904761904762" style="1" customWidth="1"/>
    <col min="5" max="5" width="19.047619047619" style="1" customWidth="1"/>
    <col min="6" max="6" width="13.3333333333333" style="1" customWidth="1"/>
    <col min="7" max="7" width="13.3333333333333" style="29" customWidth="1"/>
    <col min="8" max="8" width="11.4285714285714" style="30" customWidth="1"/>
    <col min="9" max="16384" width="10.152380952381" style="1"/>
  </cols>
  <sheetData>
    <row r="1" ht="50.25" customHeight="1" spans="1:7">
      <c r="A1" s="31" t="s">
        <v>326</v>
      </c>
      <c r="B1" s="31"/>
      <c r="C1" s="31"/>
      <c r="D1" s="31"/>
      <c r="E1" s="31"/>
      <c r="F1" s="31"/>
      <c r="G1" s="31"/>
    </row>
    <row r="2" ht="29.25" customHeight="1" spans="1:7">
      <c r="A2" s="32" t="s">
        <v>180</v>
      </c>
      <c r="B2" s="33" t="s">
        <v>327</v>
      </c>
      <c r="C2" s="34"/>
      <c r="D2" s="34"/>
      <c r="E2" s="34"/>
      <c r="F2" s="34"/>
      <c r="G2" s="35"/>
    </row>
    <row r="3" ht="30" customHeight="1" spans="1:7">
      <c r="A3" s="32" t="s">
        <v>328</v>
      </c>
      <c r="B3" s="33" t="s">
        <v>329</v>
      </c>
      <c r="C3" s="35"/>
      <c r="D3" s="32" t="s">
        <v>330</v>
      </c>
      <c r="E3" s="36">
        <v>17752211828</v>
      </c>
      <c r="F3" s="37"/>
      <c r="G3" s="38"/>
    </row>
    <row r="4" ht="24.75" customHeight="1" spans="1:7">
      <c r="A4" s="39" t="s">
        <v>331</v>
      </c>
      <c r="B4" s="40" t="s">
        <v>332</v>
      </c>
      <c r="C4" s="41"/>
      <c r="D4" s="41"/>
      <c r="E4" s="41"/>
      <c r="F4" s="41"/>
      <c r="G4" s="42"/>
    </row>
    <row r="5" ht="53.25" customHeight="1" spans="1:7">
      <c r="A5" s="43"/>
      <c r="B5" s="40" t="s">
        <v>333</v>
      </c>
      <c r="C5" s="44"/>
      <c r="D5" s="44"/>
      <c r="E5" s="44"/>
      <c r="F5" s="44"/>
      <c r="G5" s="45"/>
    </row>
    <row r="6" ht="26.25" customHeight="1" spans="1:7">
      <c r="A6" s="39" t="s">
        <v>334</v>
      </c>
      <c r="B6" s="36" t="s">
        <v>335</v>
      </c>
      <c r="C6" s="37"/>
      <c r="D6" s="37"/>
      <c r="E6" s="37"/>
      <c r="F6" s="37"/>
      <c r="G6" s="38"/>
    </row>
    <row r="7" s="1" customFormat="1" ht="26.25" customHeight="1" spans="1:8">
      <c r="A7" s="43"/>
      <c r="B7" s="36" t="s">
        <v>336</v>
      </c>
      <c r="C7" s="37"/>
      <c r="D7" s="37"/>
      <c r="E7" s="37"/>
      <c r="F7" s="37"/>
      <c r="G7" s="38"/>
      <c r="H7" s="46"/>
    </row>
    <row r="8" s="1" customFormat="1" ht="26.25" customHeight="1" spans="1:8">
      <c r="A8" s="43"/>
      <c r="B8" s="47" t="s">
        <v>337</v>
      </c>
      <c r="C8" s="47"/>
      <c r="D8" s="47" t="s">
        <v>338</v>
      </c>
      <c r="E8" s="47"/>
      <c r="F8" s="47"/>
      <c r="G8" s="47"/>
      <c r="H8" s="46"/>
    </row>
    <row r="9" s="1" customFormat="1" ht="26.25" customHeight="1" spans="1:8">
      <c r="A9" s="43"/>
      <c r="B9" s="47"/>
      <c r="C9" s="47"/>
      <c r="D9" s="47" t="s">
        <v>106</v>
      </c>
      <c r="E9" s="47" t="s">
        <v>339</v>
      </c>
      <c r="F9" s="47" t="s">
        <v>340</v>
      </c>
      <c r="G9" s="47" t="s">
        <v>341</v>
      </c>
      <c r="H9" s="46"/>
    </row>
    <row r="10" ht="26.25" customHeight="1" spans="1:7">
      <c r="A10" s="43"/>
      <c r="B10" s="47">
        <v>31</v>
      </c>
      <c r="C10" s="47"/>
      <c r="D10" s="47">
        <v>35</v>
      </c>
      <c r="E10" s="47">
        <v>19</v>
      </c>
      <c r="F10" s="47">
        <v>16</v>
      </c>
      <c r="G10" s="47"/>
    </row>
    <row r="11" ht="26.25" customHeight="1" spans="1:7">
      <c r="A11" s="48" t="s">
        <v>342</v>
      </c>
      <c r="B11" s="47" t="s">
        <v>343</v>
      </c>
      <c r="C11" s="47" t="s">
        <v>344</v>
      </c>
      <c r="D11" s="47" t="s">
        <v>345</v>
      </c>
      <c r="E11" s="47" t="s">
        <v>346</v>
      </c>
      <c r="F11" s="49" t="s">
        <v>347</v>
      </c>
      <c r="G11" s="50"/>
    </row>
    <row r="12" ht="26.25" customHeight="1" spans="1:7">
      <c r="A12" s="51"/>
      <c r="B12" s="52">
        <v>486.92</v>
      </c>
      <c r="C12" s="52">
        <v>687.06</v>
      </c>
      <c r="D12" s="52">
        <v>651.44</v>
      </c>
      <c r="E12" s="52">
        <v>94.82</v>
      </c>
      <c r="F12" s="49">
        <v>35.62</v>
      </c>
      <c r="G12" s="50"/>
    </row>
    <row r="13" s="1" customFormat="1" ht="26.25" customHeight="1" spans="1:8">
      <c r="A13" s="53" t="s">
        <v>348</v>
      </c>
      <c r="B13" s="52" t="s">
        <v>106</v>
      </c>
      <c r="C13" s="52"/>
      <c r="D13" s="52" t="s">
        <v>349</v>
      </c>
      <c r="E13" s="52" t="s">
        <v>350</v>
      </c>
      <c r="F13" s="52" t="s">
        <v>351</v>
      </c>
      <c r="G13" s="52"/>
      <c r="H13" s="54"/>
    </row>
    <row r="14" ht="26.25" customHeight="1" spans="1:7">
      <c r="A14" s="55"/>
      <c r="B14" s="52">
        <v>499.49</v>
      </c>
      <c r="C14" s="52"/>
      <c r="D14" s="56"/>
      <c r="E14" s="52">
        <v>499.49</v>
      </c>
      <c r="F14" s="57"/>
      <c r="G14" s="57"/>
    </row>
    <row r="15" ht="26.25" customHeight="1" spans="1:7">
      <c r="A15" s="53" t="s">
        <v>352</v>
      </c>
      <c r="B15" s="52" t="s">
        <v>106</v>
      </c>
      <c r="C15" s="52"/>
      <c r="D15" s="52" t="s">
        <v>223</v>
      </c>
      <c r="E15" s="52" t="s">
        <v>224</v>
      </c>
      <c r="F15" s="52" t="s">
        <v>353</v>
      </c>
      <c r="G15" s="58" t="s">
        <v>354</v>
      </c>
    </row>
    <row r="16" ht="26.25" customHeight="1" spans="1:7">
      <c r="A16" s="55"/>
      <c r="B16" s="52">
        <v>499.49</v>
      </c>
      <c r="C16" s="52"/>
      <c r="D16" s="52">
        <v>308.59</v>
      </c>
      <c r="E16" s="52">
        <v>94.9</v>
      </c>
      <c r="F16" s="52">
        <v>96</v>
      </c>
      <c r="G16" s="56"/>
    </row>
    <row r="17" ht="62" customHeight="1" spans="1:7">
      <c r="A17" s="59" t="s">
        <v>355</v>
      </c>
      <c r="B17" s="40" t="s">
        <v>356</v>
      </c>
      <c r="C17" s="44"/>
      <c r="D17" s="44"/>
      <c r="E17" s="44"/>
      <c r="F17" s="44"/>
      <c r="G17" s="45"/>
    </row>
    <row r="18" ht="24" customHeight="1" spans="1:7">
      <c r="A18" s="53" t="s">
        <v>357</v>
      </c>
      <c r="B18" s="33" t="s">
        <v>358</v>
      </c>
      <c r="C18" s="35"/>
      <c r="D18" s="52" t="s">
        <v>359</v>
      </c>
      <c r="E18" s="33" t="s">
        <v>360</v>
      </c>
      <c r="F18" s="35"/>
      <c r="G18" s="47" t="s">
        <v>361</v>
      </c>
    </row>
    <row r="19" ht="24" customHeight="1" spans="1:7">
      <c r="A19" s="60"/>
      <c r="B19" s="47" t="s">
        <v>362</v>
      </c>
      <c r="C19" s="47"/>
      <c r="D19" s="47" t="s">
        <v>363</v>
      </c>
      <c r="E19" s="61" t="s">
        <v>364</v>
      </c>
      <c r="F19" s="62"/>
      <c r="G19" s="63">
        <v>1</v>
      </c>
    </row>
    <row r="20" ht="24" customHeight="1" spans="1:7">
      <c r="A20" s="60"/>
      <c r="B20" s="47"/>
      <c r="C20" s="47"/>
      <c r="D20" s="47"/>
      <c r="E20" s="61" t="s">
        <v>365</v>
      </c>
      <c r="F20" s="62"/>
      <c r="G20" s="63">
        <v>1</v>
      </c>
    </row>
    <row r="21" ht="24" customHeight="1" spans="1:7">
      <c r="A21" s="60"/>
      <c r="B21" s="47"/>
      <c r="C21" s="47"/>
      <c r="D21" s="47"/>
      <c r="E21" s="61" t="s">
        <v>366</v>
      </c>
      <c r="F21" s="62"/>
      <c r="G21" s="64" t="s">
        <v>367</v>
      </c>
    </row>
    <row r="22" ht="24" customHeight="1" spans="1:7">
      <c r="A22" s="60"/>
      <c r="B22" s="47"/>
      <c r="C22" s="47"/>
      <c r="D22" s="47"/>
      <c r="E22" s="61" t="s">
        <v>368</v>
      </c>
      <c r="F22" s="62"/>
      <c r="G22" s="63" t="s">
        <v>369</v>
      </c>
    </row>
    <row r="23" ht="24" customHeight="1" spans="1:7">
      <c r="A23" s="60"/>
      <c r="B23" s="47"/>
      <c r="C23" s="47"/>
      <c r="D23" s="47" t="s">
        <v>370</v>
      </c>
      <c r="E23" s="61" t="s">
        <v>371</v>
      </c>
      <c r="F23" s="62"/>
      <c r="G23" s="63" t="s">
        <v>372</v>
      </c>
    </row>
    <row r="24" ht="24" customHeight="1" spans="1:7">
      <c r="A24" s="60"/>
      <c r="B24" s="47"/>
      <c r="C24" s="47"/>
      <c r="D24" s="47"/>
      <c r="E24" s="61" t="s">
        <v>373</v>
      </c>
      <c r="F24" s="62"/>
      <c r="G24" s="63" t="s">
        <v>374</v>
      </c>
    </row>
    <row r="25" ht="24" customHeight="1" spans="1:7">
      <c r="A25" s="60"/>
      <c r="B25" s="47"/>
      <c r="C25" s="47"/>
      <c r="D25" s="47"/>
      <c r="E25" s="61" t="s">
        <v>375</v>
      </c>
      <c r="F25" s="61"/>
      <c r="G25" s="63" t="s">
        <v>374</v>
      </c>
    </row>
    <row r="26" ht="24" customHeight="1" spans="1:7">
      <c r="A26" s="60"/>
      <c r="B26" s="47"/>
      <c r="C26" s="47"/>
      <c r="D26" s="47" t="s">
        <v>376</v>
      </c>
      <c r="E26" s="61" t="s">
        <v>377</v>
      </c>
      <c r="F26" s="61"/>
      <c r="G26" s="63" t="s">
        <v>374</v>
      </c>
    </row>
    <row r="27" ht="24" customHeight="1" spans="1:7">
      <c r="A27" s="60"/>
      <c r="B27" s="47"/>
      <c r="C27" s="47"/>
      <c r="D27" s="47"/>
      <c r="E27" s="61" t="s">
        <v>378</v>
      </c>
      <c r="F27" s="61"/>
      <c r="G27" s="63" t="s">
        <v>372</v>
      </c>
    </row>
    <row r="28" ht="24" customHeight="1" spans="1:7">
      <c r="A28" s="60"/>
      <c r="B28" s="47"/>
      <c r="C28" s="47"/>
      <c r="D28" s="47" t="s">
        <v>379</v>
      </c>
      <c r="E28" s="61" t="s">
        <v>380</v>
      </c>
      <c r="F28" s="61"/>
      <c r="G28" s="63" t="s">
        <v>372</v>
      </c>
    </row>
    <row r="29" ht="24" customHeight="1" spans="1:7">
      <c r="A29" s="60"/>
      <c r="B29" s="47"/>
      <c r="C29" s="47"/>
      <c r="D29" s="47"/>
      <c r="E29" s="61" t="s">
        <v>381</v>
      </c>
      <c r="F29" s="61"/>
      <c r="G29" s="63" t="s">
        <v>382</v>
      </c>
    </row>
    <row r="30" ht="24" customHeight="1" spans="1:7">
      <c r="A30" s="60"/>
      <c r="B30" s="47"/>
      <c r="C30" s="47"/>
      <c r="D30" s="47" t="s">
        <v>383</v>
      </c>
      <c r="E30" s="61" t="s">
        <v>384</v>
      </c>
      <c r="F30" s="61"/>
      <c r="G30" s="47" t="s">
        <v>385</v>
      </c>
    </row>
    <row r="31" ht="24" customHeight="1" spans="1:7">
      <c r="A31" s="60"/>
      <c r="B31" s="47"/>
      <c r="C31" s="47"/>
      <c r="D31" s="47"/>
      <c r="E31" s="62" t="s">
        <v>386</v>
      </c>
      <c r="F31" s="62"/>
      <c r="G31" s="47" t="s">
        <v>387</v>
      </c>
    </row>
    <row r="32" ht="24" customHeight="1" spans="1:7">
      <c r="A32" s="60"/>
      <c r="B32" s="47" t="s">
        <v>388</v>
      </c>
      <c r="C32" s="47"/>
      <c r="D32" s="65" t="s">
        <v>389</v>
      </c>
      <c r="E32" s="40" t="s">
        <v>390</v>
      </c>
      <c r="F32" s="38"/>
      <c r="G32" s="66">
        <v>1</v>
      </c>
    </row>
    <row r="33" ht="24" customHeight="1" spans="1:7">
      <c r="A33" s="60"/>
      <c r="B33" s="47"/>
      <c r="C33" s="47"/>
      <c r="D33" s="67"/>
      <c r="E33" s="40" t="s">
        <v>391</v>
      </c>
      <c r="F33" s="38"/>
      <c r="G33" s="66">
        <v>1</v>
      </c>
    </row>
    <row r="34" ht="24" customHeight="1" spans="1:7">
      <c r="A34" s="60"/>
      <c r="B34" s="47"/>
      <c r="C34" s="47"/>
      <c r="D34" s="68"/>
      <c r="E34" s="40" t="s">
        <v>392</v>
      </c>
      <c r="F34" s="38"/>
      <c r="G34" s="47" t="s">
        <v>393</v>
      </c>
    </row>
    <row r="35" ht="24" customHeight="1" spans="1:7">
      <c r="A35" s="60"/>
      <c r="B35" s="47"/>
      <c r="C35" s="47"/>
      <c r="D35" s="65" t="s">
        <v>394</v>
      </c>
      <c r="E35" s="40" t="s">
        <v>395</v>
      </c>
      <c r="F35" s="38"/>
      <c r="G35" s="66">
        <v>1</v>
      </c>
    </row>
    <row r="36" ht="24" customHeight="1" spans="1:7">
      <c r="A36" s="60"/>
      <c r="B36" s="47"/>
      <c r="C36" s="47"/>
      <c r="D36" s="67"/>
      <c r="E36" s="40" t="s">
        <v>396</v>
      </c>
      <c r="F36" s="38"/>
      <c r="G36" s="66">
        <v>1</v>
      </c>
    </row>
    <row r="37" ht="24" customHeight="1" spans="1:7">
      <c r="A37" s="60"/>
      <c r="B37" s="47"/>
      <c r="C37" s="47"/>
      <c r="D37" s="68"/>
      <c r="E37" s="40" t="s">
        <v>397</v>
      </c>
      <c r="F37" s="38"/>
      <c r="G37" s="47" t="s">
        <v>393</v>
      </c>
    </row>
    <row r="38" ht="24" customHeight="1" spans="1:7">
      <c r="A38" s="60"/>
      <c r="B38" s="47"/>
      <c r="C38" s="47"/>
      <c r="D38" s="65" t="s">
        <v>398</v>
      </c>
      <c r="E38" s="40" t="s">
        <v>399</v>
      </c>
      <c r="F38" s="38"/>
      <c r="G38" s="66">
        <v>1</v>
      </c>
    </row>
    <row r="39" ht="24" customHeight="1" spans="1:7">
      <c r="A39" s="60"/>
      <c r="B39" s="47"/>
      <c r="C39" s="47"/>
      <c r="D39" s="67"/>
      <c r="E39" s="40" t="s">
        <v>400</v>
      </c>
      <c r="F39" s="38"/>
      <c r="G39" s="66">
        <v>1</v>
      </c>
    </row>
    <row r="40" ht="24" customHeight="1" spans="1:7">
      <c r="A40" s="60"/>
      <c r="B40" s="47"/>
      <c r="C40" s="47"/>
      <c r="D40" s="68"/>
      <c r="E40" s="40" t="s">
        <v>401</v>
      </c>
      <c r="F40" s="38"/>
      <c r="G40" s="66" t="s">
        <v>393</v>
      </c>
    </row>
    <row r="41" ht="24" customHeight="1" spans="1:7">
      <c r="A41" s="60"/>
      <c r="B41" s="47"/>
      <c r="C41" s="47"/>
      <c r="D41" s="65" t="s">
        <v>402</v>
      </c>
      <c r="E41" s="40" t="s">
        <v>403</v>
      </c>
      <c r="F41" s="38"/>
      <c r="G41" s="66">
        <v>1</v>
      </c>
    </row>
    <row r="42" ht="24" customHeight="1" spans="1:7">
      <c r="A42" s="60"/>
      <c r="B42" s="47"/>
      <c r="C42" s="47"/>
      <c r="D42" s="67"/>
      <c r="E42" s="40" t="s">
        <v>404</v>
      </c>
      <c r="F42" s="38"/>
      <c r="G42" s="66" t="s">
        <v>405</v>
      </c>
    </row>
    <row r="43" ht="24" customHeight="1" spans="1:7">
      <c r="A43" s="60"/>
      <c r="B43" s="47"/>
      <c r="C43" s="47"/>
      <c r="D43" s="68"/>
      <c r="E43" s="40" t="s">
        <v>406</v>
      </c>
      <c r="F43" s="38"/>
      <c r="G43" s="47" t="s">
        <v>393</v>
      </c>
    </row>
    <row r="44" ht="24" customHeight="1" spans="1:7">
      <c r="A44" s="60"/>
      <c r="B44" s="47" t="s">
        <v>407</v>
      </c>
      <c r="C44" s="47"/>
      <c r="D44" s="47" t="s">
        <v>408</v>
      </c>
      <c r="E44" s="62" t="s">
        <v>409</v>
      </c>
      <c r="F44" s="62"/>
      <c r="G44" s="63" t="s">
        <v>410</v>
      </c>
    </row>
    <row r="45" ht="24" customHeight="1" spans="1:7">
      <c r="A45" s="60"/>
      <c r="B45" s="47"/>
      <c r="C45" s="47"/>
      <c r="D45" s="69" t="s">
        <v>411</v>
      </c>
      <c r="E45" s="61" t="s">
        <v>412</v>
      </c>
      <c r="F45" s="62"/>
      <c r="G45" s="47" t="s">
        <v>413</v>
      </c>
    </row>
    <row r="46" ht="24" customHeight="1" spans="1:7">
      <c r="A46" s="60"/>
      <c r="B46" s="47"/>
      <c r="C46" s="47"/>
      <c r="D46" s="70"/>
      <c r="E46" s="61" t="s">
        <v>414</v>
      </c>
      <c r="F46" s="62"/>
      <c r="G46" s="47" t="s">
        <v>415</v>
      </c>
    </row>
    <row r="47" ht="24" customHeight="1" spans="1:7">
      <c r="A47" s="60"/>
      <c r="B47" s="47"/>
      <c r="C47" s="47"/>
      <c r="D47" s="71"/>
      <c r="E47" s="61" t="s">
        <v>416</v>
      </c>
      <c r="F47" s="62"/>
      <c r="G47" s="47" t="s">
        <v>417</v>
      </c>
    </row>
    <row r="48" ht="24" customHeight="1" spans="1:7">
      <c r="A48" s="60"/>
      <c r="B48" s="47"/>
      <c r="C48" s="47"/>
      <c r="D48" s="69" t="s">
        <v>418</v>
      </c>
      <c r="E48" s="61" t="s">
        <v>419</v>
      </c>
      <c r="F48" s="62"/>
      <c r="G48" s="47" t="s">
        <v>420</v>
      </c>
    </row>
    <row r="49" ht="24" customHeight="1" spans="1:7">
      <c r="A49" s="60"/>
      <c r="B49" s="47"/>
      <c r="C49" s="47"/>
      <c r="D49" s="70"/>
      <c r="E49" s="61" t="s">
        <v>421</v>
      </c>
      <c r="F49" s="62"/>
      <c r="G49" s="47" t="s">
        <v>420</v>
      </c>
    </row>
    <row r="50" ht="34.5" customHeight="1" spans="1:7">
      <c r="A50" s="60"/>
      <c r="B50" s="47"/>
      <c r="C50" s="47"/>
      <c r="D50" s="71"/>
      <c r="E50" s="61" t="s">
        <v>422</v>
      </c>
      <c r="F50" s="62"/>
      <c r="G50" s="47" t="s">
        <v>423</v>
      </c>
    </row>
    <row r="51" ht="86.25" customHeight="1" spans="1:7">
      <c r="A51" s="60"/>
      <c r="B51" s="47"/>
      <c r="C51" s="47"/>
      <c r="D51" s="69" t="s">
        <v>424</v>
      </c>
      <c r="E51" s="61" t="s">
        <v>425</v>
      </c>
      <c r="F51" s="62"/>
      <c r="G51" s="47" t="s">
        <v>426</v>
      </c>
    </row>
    <row r="52" ht="92.25" customHeight="1" spans="1:7">
      <c r="A52" s="60"/>
      <c r="B52" s="52" t="s">
        <v>427</v>
      </c>
      <c r="C52" s="52"/>
      <c r="D52" s="47" t="s">
        <v>428</v>
      </c>
      <c r="E52" s="62" t="s">
        <v>429</v>
      </c>
      <c r="F52" s="62"/>
      <c r="G52" s="47" t="s">
        <v>430</v>
      </c>
    </row>
    <row r="53" ht="28.5" customHeight="1" spans="1:7">
      <c r="A53" s="60"/>
      <c r="B53" s="52"/>
      <c r="C53" s="52"/>
      <c r="D53" s="52" t="s">
        <v>431</v>
      </c>
      <c r="E53" s="61" t="s">
        <v>432</v>
      </c>
      <c r="F53" s="61"/>
      <c r="G53" s="72">
        <v>1</v>
      </c>
    </row>
    <row r="54" customHeight="1" spans="1:7">
      <c r="A54" s="73" t="s">
        <v>433</v>
      </c>
      <c r="B54" s="74"/>
      <c r="C54" s="75"/>
      <c r="D54" s="75"/>
      <c r="E54" s="75"/>
      <c r="F54" s="75"/>
      <c r="G54" s="76"/>
    </row>
    <row r="55" customHeight="1" spans="1:7">
      <c r="A55" s="77" t="s">
        <v>434</v>
      </c>
      <c r="B55" s="77" t="s">
        <v>435</v>
      </c>
      <c r="C55" s="77"/>
      <c r="D55" s="77"/>
      <c r="E55" s="77"/>
      <c r="F55" s="77"/>
      <c r="G55" s="77"/>
    </row>
    <row r="56" customHeight="1" spans="1:7">
      <c r="A56" s="77" t="s">
        <v>436</v>
      </c>
      <c r="B56" s="77" t="s">
        <v>437</v>
      </c>
      <c r="C56" s="77"/>
      <c r="D56" s="77"/>
      <c r="E56" s="77"/>
      <c r="F56" s="77"/>
      <c r="G56" s="77"/>
    </row>
    <row r="57" customHeight="1" spans="1:7">
      <c r="A57" s="78" t="s">
        <v>438</v>
      </c>
      <c r="B57" s="78" t="s">
        <v>439</v>
      </c>
      <c r="C57" s="78" t="s">
        <v>440</v>
      </c>
      <c r="D57" s="78" t="s">
        <v>329</v>
      </c>
      <c r="E57" s="78"/>
      <c r="F57" s="78" t="s">
        <v>441</v>
      </c>
      <c r="G57" s="79">
        <v>44079</v>
      </c>
    </row>
  </sheetData>
  <mergeCells count="81">
    <mergeCell ref="A1:G1"/>
    <mergeCell ref="B2:G2"/>
    <mergeCell ref="B3:C3"/>
    <mergeCell ref="E3:G3"/>
    <mergeCell ref="B4:G4"/>
    <mergeCell ref="B5:G5"/>
    <mergeCell ref="B6:G6"/>
    <mergeCell ref="B7:G7"/>
    <mergeCell ref="D8:G8"/>
    <mergeCell ref="B10:C10"/>
    <mergeCell ref="F11:G11"/>
    <mergeCell ref="F12:G12"/>
    <mergeCell ref="B13:C13"/>
    <mergeCell ref="F13:G13"/>
    <mergeCell ref="B14:C14"/>
    <mergeCell ref="F14:G14"/>
    <mergeCell ref="B15:C15"/>
    <mergeCell ref="B16:C16"/>
    <mergeCell ref="B17:G17"/>
    <mergeCell ref="B18:C18"/>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B54:G54"/>
    <mergeCell ref="B55:G55"/>
    <mergeCell ref="B56:G56"/>
    <mergeCell ref="A4:A5"/>
    <mergeCell ref="A6:A10"/>
    <mergeCell ref="A11:A12"/>
    <mergeCell ref="A13:A14"/>
    <mergeCell ref="A15:A16"/>
    <mergeCell ref="A18:A53"/>
    <mergeCell ref="D19:D22"/>
    <mergeCell ref="D23:D25"/>
    <mergeCell ref="D26:D27"/>
    <mergeCell ref="D28:D29"/>
    <mergeCell ref="D30:D31"/>
    <mergeCell ref="D32:D34"/>
    <mergeCell ref="D35:D37"/>
    <mergeCell ref="D38:D40"/>
    <mergeCell ref="D41:D43"/>
    <mergeCell ref="D45:D47"/>
    <mergeCell ref="D48:D50"/>
    <mergeCell ref="B8:C9"/>
    <mergeCell ref="B19:C31"/>
    <mergeCell ref="B32:C43"/>
    <mergeCell ref="B44:C51"/>
    <mergeCell ref="B52:C53"/>
  </mergeCells>
  <pageMargins left="0.275" right="0.48" top="0.75" bottom="0.75" header="0.3" footer="0.708333333333333"/>
  <pageSetup paperSize="9" scale="9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tabSelected="1" topLeftCell="A13" workbookViewId="0">
      <selection activeCell="B13" sqref="B13:E13"/>
    </sheetView>
  </sheetViews>
  <sheetFormatPr defaultColWidth="10.152380952381" defaultRowHeight="13.5" outlineLevelCol="4"/>
  <cols>
    <col min="1" max="1" width="20.4285714285714" style="1" customWidth="1"/>
    <col min="2" max="2" width="21.2857142857143" style="1" customWidth="1"/>
    <col min="3" max="3" width="25.7142857142857" style="1" customWidth="1"/>
    <col min="4" max="4" width="18.6666666666667" style="1" customWidth="1"/>
    <col min="5" max="5" width="23.4" style="1" customWidth="1"/>
    <col min="6" max="16384" width="10.152380952381" style="1"/>
  </cols>
  <sheetData>
    <row r="1" s="1" customFormat="1" ht="25.8" customHeight="1" spans="1:5">
      <c r="A1" s="2" t="s">
        <v>442</v>
      </c>
      <c r="B1" s="2"/>
      <c r="C1" s="2"/>
      <c r="D1" s="2"/>
      <c r="E1" s="2"/>
    </row>
    <row r="2" s="1" customFormat="1" ht="14.4" customHeight="1" spans="1:5">
      <c r="A2" s="3" t="s">
        <v>443</v>
      </c>
      <c r="B2" s="3"/>
      <c r="C2" s="3"/>
      <c r="D2" s="3"/>
      <c r="E2" s="3"/>
    </row>
    <row r="3" s="1" customFormat="1" ht="23" customHeight="1" spans="1:5">
      <c r="A3" s="4" t="s">
        <v>444</v>
      </c>
      <c r="B3" s="4"/>
      <c r="C3" s="4"/>
      <c r="D3" s="4"/>
      <c r="E3" s="4"/>
    </row>
    <row r="4" s="1" customFormat="1" ht="28.8" customHeight="1" spans="1:5">
      <c r="A4" s="5" t="s">
        <v>445</v>
      </c>
      <c r="B4" s="6" t="s">
        <v>446</v>
      </c>
      <c r="C4" s="6" t="s">
        <v>447</v>
      </c>
      <c r="D4" s="7" t="s">
        <v>446</v>
      </c>
      <c r="E4" s="7"/>
    </row>
    <row r="5" s="1" customFormat="1" ht="28.8" customHeight="1" spans="1:5">
      <c r="A5" s="5" t="s">
        <v>448</v>
      </c>
      <c r="B5" s="6" t="s">
        <v>449</v>
      </c>
      <c r="C5" s="6" t="s">
        <v>450</v>
      </c>
      <c r="D5" s="8" t="s">
        <v>451</v>
      </c>
      <c r="E5" s="8"/>
    </row>
    <row r="6" s="1" customFormat="1" ht="28.8" customHeight="1" spans="1:5">
      <c r="A6" s="5" t="s">
        <v>452</v>
      </c>
      <c r="B6" s="6" t="s">
        <v>453</v>
      </c>
      <c r="C6" s="6" t="s">
        <v>454</v>
      </c>
      <c r="D6" s="8" t="s">
        <v>455</v>
      </c>
      <c r="E6" s="8"/>
    </row>
    <row r="7" s="1" customFormat="1" ht="28.8" customHeight="1" spans="1:5">
      <c r="A7" s="5" t="s">
        <v>456</v>
      </c>
      <c r="B7" s="6" t="s">
        <v>329</v>
      </c>
      <c r="C7" s="6" t="s">
        <v>457</v>
      </c>
      <c r="D7" s="8" t="s">
        <v>458</v>
      </c>
      <c r="E7" s="8"/>
    </row>
    <row r="8" s="1" customFormat="1" ht="28.8" customHeight="1" spans="1:5">
      <c r="A8" s="5" t="s">
        <v>459</v>
      </c>
      <c r="B8" s="6" t="s">
        <v>460</v>
      </c>
      <c r="C8" s="6" t="s">
        <v>461</v>
      </c>
      <c r="D8" s="8" t="s">
        <v>462</v>
      </c>
      <c r="E8" s="8"/>
    </row>
    <row r="9" s="1" customFormat="1" ht="49" customHeight="1" spans="1:5">
      <c r="A9" s="9" t="s">
        <v>463</v>
      </c>
      <c r="B9" s="6" t="s">
        <v>464</v>
      </c>
      <c r="C9" s="6" t="s">
        <v>465</v>
      </c>
      <c r="D9" s="8"/>
      <c r="E9" s="8"/>
    </row>
    <row r="10" s="1" customFormat="1" ht="25" customHeight="1" spans="1:5">
      <c r="A10" s="10" t="s">
        <v>466</v>
      </c>
      <c r="B10" s="11" t="s">
        <v>467</v>
      </c>
      <c r="C10" s="11"/>
      <c r="D10" s="11"/>
      <c r="E10" s="11"/>
    </row>
    <row r="11" s="1" customFormat="1" ht="25" customHeight="1" spans="1:5">
      <c r="A11" s="12" t="s">
        <v>468</v>
      </c>
      <c r="B11" s="13" t="s">
        <v>469</v>
      </c>
      <c r="C11" s="13"/>
      <c r="D11" s="13"/>
      <c r="E11" s="13"/>
    </row>
    <row r="12" s="1" customFormat="1" ht="25" customHeight="1" spans="1:5">
      <c r="A12" s="12" t="s">
        <v>470</v>
      </c>
      <c r="B12" s="13" t="s">
        <v>471</v>
      </c>
      <c r="C12" s="13"/>
      <c r="D12" s="13"/>
      <c r="E12" s="13"/>
    </row>
    <row r="13" s="1" customFormat="1" ht="25" customHeight="1" spans="1:5">
      <c r="A13" s="12" t="s">
        <v>472</v>
      </c>
      <c r="B13" s="13" t="s">
        <v>473</v>
      </c>
      <c r="C13" s="13"/>
      <c r="D13" s="13"/>
      <c r="E13" s="13"/>
    </row>
    <row r="14" s="1" customFormat="1" ht="25" customHeight="1" spans="1:5">
      <c r="A14" s="12" t="s">
        <v>474</v>
      </c>
      <c r="B14" s="13" t="s">
        <v>475</v>
      </c>
      <c r="C14" s="13"/>
      <c r="D14" s="13"/>
      <c r="E14" s="13"/>
    </row>
    <row r="15" s="1" customFormat="1" ht="25" customHeight="1" spans="1:5">
      <c r="A15" s="12" t="s">
        <v>476</v>
      </c>
      <c r="B15" s="13" t="s">
        <v>477</v>
      </c>
      <c r="C15" s="13"/>
      <c r="D15" s="13"/>
      <c r="E15" s="13"/>
    </row>
    <row r="16" s="1" customFormat="1" ht="25" customHeight="1" spans="1:5">
      <c r="A16" s="12" t="s">
        <v>355</v>
      </c>
      <c r="B16" s="13" t="s">
        <v>478</v>
      </c>
      <c r="C16" s="13"/>
      <c r="D16" s="13"/>
      <c r="E16" s="13"/>
    </row>
    <row r="17" s="1" customFormat="1" ht="25" customHeight="1" spans="1:5">
      <c r="A17" s="12" t="s">
        <v>479</v>
      </c>
      <c r="B17" s="13"/>
      <c r="C17" s="13"/>
      <c r="D17" s="13"/>
      <c r="E17" s="13"/>
    </row>
    <row r="18" s="1" customFormat="1" spans="1:5">
      <c r="A18" s="14" t="s">
        <v>480</v>
      </c>
      <c r="B18" s="15" t="s">
        <v>481</v>
      </c>
      <c r="C18" s="15" t="s">
        <v>482</v>
      </c>
      <c r="D18" s="15" t="s">
        <v>483</v>
      </c>
      <c r="E18" s="15" t="s">
        <v>484</v>
      </c>
    </row>
    <row r="19" s="1" customFormat="1" ht="28.8" customHeight="1" spans="1:5">
      <c r="A19" s="16" t="s">
        <v>485</v>
      </c>
      <c r="B19" s="17" t="s">
        <v>486</v>
      </c>
      <c r="C19" s="6" t="s">
        <v>346</v>
      </c>
      <c r="D19" s="6" t="s">
        <v>487</v>
      </c>
      <c r="E19" s="6" t="s">
        <v>488</v>
      </c>
    </row>
    <row r="20" s="1" customFormat="1" spans="1:5">
      <c r="A20" s="16"/>
      <c r="B20" s="17"/>
      <c r="C20" s="6" t="s">
        <v>489</v>
      </c>
      <c r="D20" s="6" t="s">
        <v>490</v>
      </c>
      <c r="E20" s="6" t="s">
        <v>490</v>
      </c>
    </row>
    <row r="21" s="1" customFormat="1" ht="43.2" customHeight="1" spans="1:5">
      <c r="A21" s="16"/>
      <c r="B21" s="17" t="s">
        <v>370</v>
      </c>
      <c r="C21" s="6" t="s">
        <v>371</v>
      </c>
      <c r="D21" s="6" t="s">
        <v>387</v>
      </c>
      <c r="E21" s="6" t="s">
        <v>387</v>
      </c>
    </row>
    <row r="22" s="1" customFormat="1" spans="1:5">
      <c r="A22" s="16"/>
      <c r="B22" s="17"/>
      <c r="C22" s="6" t="s">
        <v>373</v>
      </c>
      <c r="D22" s="6" t="s">
        <v>491</v>
      </c>
      <c r="E22" s="6" t="s">
        <v>491</v>
      </c>
    </row>
    <row r="23" s="1" customFormat="1" spans="1:5">
      <c r="A23" s="16"/>
      <c r="B23" s="17"/>
      <c r="C23" s="6" t="s">
        <v>492</v>
      </c>
      <c r="D23" s="6" t="s">
        <v>493</v>
      </c>
      <c r="E23" s="6" t="s">
        <v>493</v>
      </c>
    </row>
    <row r="24" s="1" customFormat="1" ht="43.2" customHeight="1" spans="1:5">
      <c r="A24" s="16"/>
      <c r="B24" s="17" t="s">
        <v>494</v>
      </c>
      <c r="C24" s="6" t="s">
        <v>495</v>
      </c>
      <c r="D24" s="6" t="s">
        <v>387</v>
      </c>
      <c r="E24" s="6" t="s">
        <v>387</v>
      </c>
    </row>
    <row r="25" s="1" customFormat="1" spans="1:5">
      <c r="A25" s="16"/>
      <c r="B25" s="17"/>
      <c r="C25" s="6" t="s">
        <v>496</v>
      </c>
      <c r="D25" s="6" t="s">
        <v>497</v>
      </c>
      <c r="E25" s="6" t="s">
        <v>497</v>
      </c>
    </row>
    <row r="26" s="1" customFormat="1" spans="1:5">
      <c r="A26" s="16"/>
      <c r="B26" s="6" t="s">
        <v>379</v>
      </c>
      <c r="C26" s="6" t="s">
        <v>380</v>
      </c>
      <c r="D26" s="6" t="s">
        <v>387</v>
      </c>
      <c r="E26" s="6" t="s">
        <v>387</v>
      </c>
    </row>
    <row r="27" s="1" customFormat="1" spans="1:5">
      <c r="A27" s="16"/>
      <c r="B27" s="6" t="s">
        <v>498</v>
      </c>
      <c r="C27" s="6" t="s">
        <v>499</v>
      </c>
      <c r="D27" s="6" t="s">
        <v>500</v>
      </c>
      <c r="E27" s="6" t="s">
        <v>500</v>
      </c>
    </row>
    <row r="28" s="1" customFormat="1" ht="28.8" customHeight="1" spans="1:5">
      <c r="A28" s="16"/>
      <c r="B28" s="17" t="s">
        <v>501</v>
      </c>
      <c r="C28" s="6" t="s">
        <v>502</v>
      </c>
      <c r="D28" s="6" t="s">
        <v>503</v>
      </c>
      <c r="E28" s="6" t="s">
        <v>503</v>
      </c>
    </row>
    <row r="29" s="1" customFormat="1" spans="1:5">
      <c r="A29" s="16"/>
      <c r="B29" s="17"/>
      <c r="C29" s="6" t="s">
        <v>504</v>
      </c>
      <c r="D29" s="6" t="s">
        <v>505</v>
      </c>
      <c r="E29" s="6" t="s">
        <v>505</v>
      </c>
    </row>
    <row r="30" s="1" customFormat="1" ht="28.8" customHeight="1" spans="1:5">
      <c r="A30" s="16" t="s">
        <v>506</v>
      </c>
      <c r="B30" s="18" t="s">
        <v>507</v>
      </c>
      <c r="C30" s="6" t="s">
        <v>508</v>
      </c>
      <c r="D30" s="6" t="s">
        <v>509</v>
      </c>
      <c r="E30" s="6" t="s">
        <v>509</v>
      </c>
    </row>
    <row r="31" s="1" customFormat="1" ht="27" spans="1:5">
      <c r="A31" s="16"/>
      <c r="B31" s="18"/>
      <c r="C31" s="6" t="s">
        <v>510</v>
      </c>
      <c r="D31" s="6" t="s">
        <v>511</v>
      </c>
      <c r="E31" s="6" t="s">
        <v>511</v>
      </c>
    </row>
    <row r="32" s="1" customFormat="1" ht="28.8" customHeight="1" spans="1:5">
      <c r="A32" s="16"/>
      <c r="B32" s="3" t="s">
        <v>512</v>
      </c>
      <c r="C32" s="6" t="s">
        <v>508</v>
      </c>
      <c r="D32" s="6" t="s">
        <v>513</v>
      </c>
      <c r="E32" s="6" t="s">
        <v>513</v>
      </c>
    </row>
    <row r="33" s="1" customFormat="1" ht="27" spans="1:5">
      <c r="A33" s="16"/>
      <c r="B33" s="3"/>
      <c r="C33" s="6" t="s">
        <v>510</v>
      </c>
      <c r="D33" s="6" t="s">
        <v>513</v>
      </c>
      <c r="E33" s="6" t="s">
        <v>513</v>
      </c>
    </row>
    <row r="34" s="1" customFormat="1" spans="1:5">
      <c r="A34" s="19"/>
      <c r="B34" s="3" t="s">
        <v>514</v>
      </c>
      <c r="C34" s="6" t="s">
        <v>508</v>
      </c>
      <c r="D34" s="6" t="s">
        <v>515</v>
      </c>
      <c r="E34" s="6" t="s">
        <v>515</v>
      </c>
    </row>
    <row r="35" s="1" customFormat="1" ht="27" spans="1:5">
      <c r="A35" s="19"/>
      <c r="B35" s="3"/>
      <c r="C35" s="6" t="s">
        <v>510</v>
      </c>
      <c r="D35" s="6" t="s">
        <v>393</v>
      </c>
      <c r="E35" s="6" t="s">
        <v>393</v>
      </c>
    </row>
    <row r="36" s="1" customFormat="1" ht="28.8" customHeight="1" spans="1:5">
      <c r="A36" s="16"/>
      <c r="B36" s="8" t="s">
        <v>516</v>
      </c>
      <c r="C36" s="21" t="s">
        <v>517</v>
      </c>
      <c r="D36" s="21" t="s">
        <v>518</v>
      </c>
      <c r="E36" s="21" t="s">
        <v>518</v>
      </c>
    </row>
    <row r="37" s="1" customFormat="1" spans="1:5">
      <c r="A37" s="26" t="s">
        <v>519</v>
      </c>
      <c r="B37" s="22" t="s">
        <v>411</v>
      </c>
      <c r="C37" s="28" t="s">
        <v>520</v>
      </c>
      <c r="D37" s="23" t="s">
        <v>521</v>
      </c>
      <c r="E37" s="23" t="s">
        <v>521</v>
      </c>
    </row>
    <row r="38" s="1" customFormat="1" spans="1:5">
      <c r="A38" s="26"/>
      <c r="B38" s="22"/>
      <c r="C38" s="6" t="s">
        <v>522</v>
      </c>
      <c r="D38" s="8" t="s">
        <v>523</v>
      </c>
      <c r="E38" s="8" t="s">
        <v>523</v>
      </c>
    </row>
    <row r="39" spans="1:5">
      <c r="A39" s="24"/>
      <c r="B39" s="8" t="s">
        <v>408</v>
      </c>
      <c r="C39" s="6" t="s">
        <v>524</v>
      </c>
      <c r="D39" s="6" t="s">
        <v>525</v>
      </c>
      <c r="E39" s="6" t="s">
        <v>525</v>
      </c>
    </row>
    <row r="40" spans="1:5">
      <c r="A40" s="16" t="s">
        <v>427</v>
      </c>
      <c r="B40" s="6" t="s">
        <v>526</v>
      </c>
      <c r="C40" s="6" t="s">
        <v>527</v>
      </c>
      <c r="D40" s="6" t="s">
        <v>528</v>
      </c>
      <c r="E40" s="6" t="s">
        <v>528</v>
      </c>
    </row>
  </sheetData>
  <mergeCells count="28">
    <mergeCell ref="A1:E1"/>
    <mergeCell ref="A2:E2"/>
    <mergeCell ref="A3:E3"/>
    <mergeCell ref="D4:E4"/>
    <mergeCell ref="D5:E5"/>
    <mergeCell ref="D6:E6"/>
    <mergeCell ref="D7:E7"/>
    <mergeCell ref="D8:E8"/>
    <mergeCell ref="D9:E9"/>
    <mergeCell ref="B10:E10"/>
    <mergeCell ref="B11:E11"/>
    <mergeCell ref="B12:E12"/>
    <mergeCell ref="B13:E13"/>
    <mergeCell ref="B14:E14"/>
    <mergeCell ref="B15:E15"/>
    <mergeCell ref="B16:E16"/>
    <mergeCell ref="B17:E17"/>
    <mergeCell ref="A19:A29"/>
    <mergeCell ref="A30:A36"/>
    <mergeCell ref="A37:A39"/>
    <mergeCell ref="B19:B20"/>
    <mergeCell ref="B21:B23"/>
    <mergeCell ref="B24:B25"/>
    <mergeCell ref="B28:B29"/>
    <mergeCell ref="B30:B31"/>
    <mergeCell ref="B32:B33"/>
    <mergeCell ref="B34:B35"/>
    <mergeCell ref="B37:B38"/>
  </mergeCells>
  <pageMargins left="0.393055555555556" right="0.156944444444444" top="0.629861111111111" bottom="0.236111111111111" header="0.5" footer="0.196527777777778"/>
  <pageSetup paperSize="9" scale="9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workbookViewId="0">
      <selection activeCell="D8" sqref="D8:E8"/>
    </sheetView>
  </sheetViews>
  <sheetFormatPr defaultColWidth="10.152380952381" defaultRowHeight="13.5" outlineLevelCol="4"/>
  <cols>
    <col min="1" max="1" width="20.4285714285714" style="1" customWidth="1"/>
    <col min="2" max="2" width="21.2857142857143" style="1" customWidth="1"/>
    <col min="3" max="3" width="25.7142857142857" style="1" customWidth="1"/>
    <col min="4" max="4" width="18.6666666666667" style="1" customWidth="1"/>
    <col min="5" max="5" width="23.4" style="1" customWidth="1"/>
    <col min="6" max="16384" width="10.152380952381" style="1"/>
  </cols>
  <sheetData>
    <row r="1" s="1" customFormat="1" ht="25.8" customHeight="1" spans="1:5">
      <c r="A1" s="2" t="s">
        <v>442</v>
      </c>
      <c r="B1" s="2"/>
      <c r="C1" s="2"/>
      <c r="D1" s="2"/>
      <c r="E1" s="2"/>
    </row>
    <row r="2" s="1" customFormat="1" ht="14.4" customHeight="1" spans="1:5">
      <c r="A2" s="3" t="s">
        <v>443</v>
      </c>
      <c r="B2" s="3"/>
      <c r="C2" s="3"/>
      <c r="D2" s="3"/>
      <c r="E2" s="3"/>
    </row>
    <row r="3" s="1" customFormat="1" ht="23" customHeight="1" spans="1:5">
      <c r="A3" s="4" t="s">
        <v>444</v>
      </c>
      <c r="B3" s="4"/>
      <c r="C3" s="4"/>
      <c r="D3" s="4"/>
      <c r="E3" s="4"/>
    </row>
    <row r="4" s="1" customFormat="1" ht="28.8" customHeight="1" spans="1:5">
      <c r="A4" s="5" t="s">
        <v>445</v>
      </c>
      <c r="B4" s="6" t="s">
        <v>529</v>
      </c>
      <c r="C4" s="6" t="s">
        <v>447</v>
      </c>
      <c r="D4" s="7" t="s">
        <v>529</v>
      </c>
      <c r="E4" s="7"/>
    </row>
    <row r="5" s="1" customFormat="1" ht="28.8" customHeight="1" spans="1:5">
      <c r="A5" s="5" t="s">
        <v>448</v>
      </c>
      <c r="B5" s="6" t="s">
        <v>449</v>
      </c>
      <c r="C5" s="6" t="s">
        <v>450</v>
      </c>
      <c r="D5" s="8" t="s">
        <v>451</v>
      </c>
      <c r="E5" s="8"/>
    </row>
    <row r="6" s="1" customFormat="1" ht="28.8" customHeight="1" spans="1:5">
      <c r="A6" s="5" t="s">
        <v>452</v>
      </c>
      <c r="B6" s="6" t="s">
        <v>530</v>
      </c>
      <c r="C6" s="6" t="s">
        <v>454</v>
      </c>
      <c r="D6" s="8" t="s">
        <v>531</v>
      </c>
      <c r="E6" s="8"/>
    </row>
    <row r="7" s="1" customFormat="1" ht="28.8" customHeight="1" spans="1:5">
      <c r="A7" s="5" t="s">
        <v>456</v>
      </c>
      <c r="B7" s="6" t="s">
        <v>329</v>
      </c>
      <c r="C7" s="6" t="s">
        <v>457</v>
      </c>
      <c r="D7" s="8" t="s">
        <v>458</v>
      </c>
      <c r="E7" s="8"/>
    </row>
    <row r="8" s="1" customFormat="1" ht="28.8" customHeight="1" spans="1:5">
      <c r="A8" s="5" t="s">
        <v>459</v>
      </c>
      <c r="B8" s="6" t="s">
        <v>460</v>
      </c>
      <c r="C8" s="6" t="s">
        <v>461</v>
      </c>
      <c r="D8" s="8" t="s">
        <v>462</v>
      </c>
      <c r="E8" s="8"/>
    </row>
    <row r="9" s="1" customFormat="1" ht="49" customHeight="1" spans="1:5">
      <c r="A9" s="9" t="s">
        <v>463</v>
      </c>
      <c r="B9" s="6" t="s">
        <v>532</v>
      </c>
      <c r="C9" s="6" t="s">
        <v>465</v>
      </c>
      <c r="D9" s="8"/>
      <c r="E9" s="8"/>
    </row>
    <row r="10" s="1" customFormat="1" ht="25" customHeight="1" spans="1:5">
      <c r="A10" s="10" t="s">
        <v>466</v>
      </c>
      <c r="B10" s="11" t="s">
        <v>467</v>
      </c>
      <c r="C10" s="11"/>
      <c r="D10" s="11"/>
      <c r="E10" s="11"/>
    </row>
    <row r="11" s="1" customFormat="1" ht="25" customHeight="1" spans="1:5">
      <c r="A11" s="12" t="s">
        <v>468</v>
      </c>
      <c r="B11" s="13" t="s">
        <v>533</v>
      </c>
      <c r="C11" s="13"/>
      <c r="D11" s="13"/>
      <c r="E11" s="13"/>
    </row>
    <row r="12" s="1" customFormat="1" ht="25" customHeight="1" spans="1:5">
      <c r="A12" s="12" t="s">
        <v>470</v>
      </c>
      <c r="B12" s="13" t="s">
        <v>471</v>
      </c>
      <c r="C12" s="13"/>
      <c r="D12" s="13"/>
      <c r="E12" s="13"/>
    </row>
    <row r="13" s="1" customFormat="1" ht="25" customHeight="1" spans="1:5">
      <c r="A13" s="12" t="s">
        <v>472</v>
      </c>
      <c r="B13" s="13" t="s">
        <v>534</v>
      </c>
      <c r="C13" s="13"/>
      <c r="D13" s="13"/>
      <c r="E13" s="13"/>
    </row>
    <row r="14" s="1" customFormat="1" ht="25" customHeight="1" spans="1:5">
      <c r="A14" s="12" t="s">
        <v>474</v>
      </c>
      <c r="B14" s="13" t="s">
        <v>535</v>
      </c>
      <c r="C14" s="13"/>
      <c r="D14" s="13"/>
      <c r="E14" s="13"/>
    </row>
    <row r="15" s="1" customFormat="1" ht="25" customHeight="1" spans="1:5">
      <c r="A15" s="12" t="s">
        <v>476</v>
      </c>
      <c r="B15" s="13" t="s">
        <v>536</v>
      </c>
      <c r="C15" s="13"/>
      <c r="D15" s="13"/>
      <c r="E15" s="13"/>
    </row>
    <row r="16" s="1" customFormat="1" ht="25" customHeight="1" spans="1:5">
      <c r="A16" s="12" t="s">
        <v>355</v>
      </c>
      <c r="B16" s="13" t="s">
        <v>537</v>
      </c>
      <c r="C16" s="13"/>
      <c r="D16" s="13"/>
      <c r="E16" s="13"/>
    </row>
    <row r="17" s="1" customFormat="1" ht="25" customHeight="1" spans="1:5">
      <c r="A17" s="12" t="s">
        <v>479</v>
      </c>
      <c r="B17" s="13"/>
      <c r="C17" s="13"/>
      <c r="D17" s="13"/>
      <c r="E17" s="13"/>
    </row>
    <row r="18" s="1" customFormat="1" spans="1:5">
      <c r="A18" s="14" t="s">
        <v>480</v>
      </c>
      <c r="B18" s="15" t="s">
        <v>481</v>
      </c>
      <c r="C18" s="15" t="s">
        <v>482</v>
      </c>
      <c r="D18" s="15" t="s">
        <v>483</v>
      </c>
      <c r="E18" s="15" t="s">
        <v>484</v>
      </c>
    </row>
    <row r="19" s="1" customFormat="1" ht="28.8" customHeight="1" spans="1:5">
      <c r="A19" s="16" t="s">
        <v>485</v>
      </c>
      <c r="B19" s="17" t="s">
        <v>486</v>
      </c>
      <c r="C19" s="6" t="s">
        <v>346</v>
      </c>
      <c r="D19" s="6" t="s">
        <v>487</v>
      </c>
      <c r="E19" s="6" t="s">
        <v>488</v>
      </c>
    </row>
    <row r="20" s="1" customFormat="1" spans="1:5">
      <c r="A20" s="16"/>
      <c r="B20" s="17"/>
      <c r="C20" s="6" t="s">
        <v>489</v>
      </c>
      <c r="D20" s="6" t="s">
        <v>490</v>
      </c>
      <c r="E20" s="6" t="s">
        <v>490</v>
      </c>
    </row>
    <row r="21" s="1" customFormat="1" ht="43.2" customHeight="1" spans="1:5">
      <c r="A21" s="16"/>
      <c r="B21" s="17" t="s">
        <v>370</v>
      </c>
      <c r="C21" s="6" t="s">
        <v>371</v>
      </c>
      <c r="D21" s="6" t="s">
        <v>387</v>
      </c>
      <c r="E21" s="6" t="s">
        <v>387</v>
      </c>
    </row>
    <row r="22" s="1" customFormat="1" spans="1:5">
      <c r="A22" s="16"/>
      <c r="B22" s="17"/>
      <c r="C22" s="6" t="s">
        <v>373</v>
      </c>
      <c r="D22" s="6" t="s">
        <v>491</v>
      </c>
      <c r="E22" s="6" t="s">
        <v>491</v>
      </c>
    </row>
    <row r="23" s="1" customFormat="1" spans="1:5">
      <c r="A23" s="16"/>
      <c r="B23" s="17"/>
      <c r="C23" s="6" t="s">
        <v>492</v>
      </c>
      <c r="D23" s="6" t="s">
        <v>493</v>
      </c>
      <c r="E23" s="6" t="s">
        <v>493</v>
      </c>
    </row>
    <row r="24" s="1" customFormat="1" ht="43.2" customHeight="1" spans="1:5">
      <c r="A24" s="16"/>
      <c r="B24" s="17" t="s">
        <v>494</v>
      </c>
      <c r="C24" s="6" t="s">
        <v>495</v>
      </c>
      <c r="D24" s="6" t="s">
        <v>387</v>
      </c>
      <c r="E24" s="6" t="s">
        <v>387</v>
      </c>
    </row>
    <row r="25" s="1" customFormat="1" spans="1:5">
      <c r="A25" s="16"/>
      <c r="B25" s="17"/>
      <c r="C25" s="6" t="s">
        <v>496</v>
      </c>
      <c r="D25" s="6" t="s">
        <v>497</v>
      </c>
      <c r="E25" s="6" t="s">
        <v>497</v>
      </c>
    </row>
    <row r="26" s="1" customFormat="1" spans="1:5">
      <c r="A26" s="16"/>
      <c r="B26" s="6" t="s">
        <v>379</v>
      </c>
      <c r="C26" s="6" t="s">
        <v>380</v>
      </c>
      <c r="D26" s="6" t="s">
        <v>387</v>
      </c>
      <c r="E26" s="6" t="s">
        <v>387</v>
      </c>
    </row>
    <row r="27" s="1" customFormat="1" spans="1:5">
      <c r="A27" s="16"/>
      <c r="B27" s="6" t="s">
        <v>498</v>
      </c>
      <c r="C27" s="6" t="s">
        <v>499</v>
      </c>
      <c r="D27" s="6" t="s">
        <v>500</v>
      </c>
      <c r="E27" s="6" t="s">
        <v>500</v>
      </c>
    </row>
    <row r="28" s="1" customFormat="1" ht="28.8" customHeight="1" spans="1:5">
      <c r="A28" s="16"/>
      <c r="B28" s="17" t="s">
        <v>501</v>
      </c>
      <c r="C28" s="6" t="s">
        <v>502</v>
      </c>
      <c r="D28" s="6" t="s">
        <v>503</v>
      </c>
      <c r="E28" s="6" t="s">
        <v>503</v>
      </c>
    </row>
    <row r="29" s="1" customFormat="1" spans="1:5">
      <c r="A29" s="16"/>
      <c r="B29" s="17"/>
      <c r="C29" s="6" t="s">
        <v>504</v>
      </c>
      <c r="D29" s="6" t="s">
        <v>505</v>
      </c>
      <c r="E29" s="6" t="s">
        <v>505</v>
      </c>
    </row>
    <row r="30" s="1" customFormat="1" ht="28.8" customHeight="1" spans="1:5">
      <c r="A30" s="16" t="s">
        <v>506</v>
      </c>
      <c r="B30" s="18" t="s">
        <v>507</v>
      </c>
      <c r="C30" s="6" t="s">
        <v>538</v>
      </c>
      <c r="D30" s="6" t="s">
        <v>539</v>
      </c>
      <c r="E30" s="6" t="s">
        <v>540</v>
      </c>
    </row>
    <row r="31" s="1" customFormat="1" spans="1:5">
      <c r="A31" s="16"/>
      <c r="B31" s="18"/>
      <c r="C31" s="6" t="s">
        <v>541</v>
      </c>
      <c r="D31" s="6" t="s">
        <v>542</v>
      </c>
      <c r="E31" s="6" t="s">
        <v>543</v>
      </c>
    </row>
    <row r="32" s="1" customFormat="1" ht="28.8" customHeight="1" spans="1:5">
      <c r="A32" s="16"/>
      <c r="B32" s="3" t="s">
        <v>512</v>
      </c>
      <c r="C32" s="6" t="s">
        <v>544</v>
      </c>
      <c r="D32" s="6" t="s">
        <v>545</v>
      </c>
      <c r="E32" s="6" t="s">
        <v>545</v>
      </c>
    </row>
    <row r="33" s="1" customFormat="1" spans="1:5">
      <c r="A33" s="16"/>
      <c r="B33" s="3"/>
      <c r="C33" s="6" t="s">
        <v>541</v>
      </c>
      <c r="D33" s="6" t="s">
        <v>513</v>
      </c>
      <c r="E33" s="6" t="s">
        <v>513</v>
      </c>
    </row>
    <row r="34" s="1" customFormat="1" spans="1:5">
      <c r="A34" s="19"/>
      <c r="B34" s="3" t="s">
        <v>514</v>
      </c>
      <c r="C34" s="3" t="s">
        <v>546</v>
      </c>
      <c r="D34" s="3" t="s">
        <v>393</v>
      </c>
      <c r="E34" s="3" t="s">
        <v>393</v>
      </c>
    </row>
    <row r="35" s="1" customFormat="1" spans="1:5">
      <c r="A35" s="19"/>
      <c r="B35" s="3"/>
      <c r="C35" s="6" t="s">
        <v>541</v>
      </c>
      <c r="D35" s="3" t="s">
        <v>393</v>
      </c>
      <c r="E35" s="3" t="s">
        <v>393</v>
      </c>
    </row>
    <row r="36" s="1" customFormat="1" ht="28.8" customHeight="1" spans="1:5">
      <c r="A36" s="16"/>
      <c r="B36" s="8" t="s">
        <v>516</v>
      </c>
      <c r="C36" s="21" t="s">
        <v>517</v>
      </c>
      <c r="D36" s="27" t="s">
        <v>547</v>
      </c>
      <c r="E36" s="27" t="s">
        <v>547</v>
      </c>
    </row>
    <row r="37" s="1" customFormat="1" spans="1:5">
      <c r="A37" s="26" t="s">
        <v>519</v>
      </c>
      <c r="B37" s="22" t="s">
        <v>411</v>
      </c>
      <c r="C37" s="8" t="s">
        <v>548</v>
      </c>
      <c r="D37" s="8" t="s">
        <v>549</v>
      </c>
      <c r="E37" s="8" t="s">
        <v>549</v>
      </c>
    </row>
    <row r="38" s="1" customFormat="1" spans="1:5">
      <c r="A38" s="26"/>
      <c r="B38" s="22"/>
      <c r="C38" s="6" t="s">
        <v>550</v>
      </c>
      <c r="D38" s="8" t="s">
        <v>549</v>
      </c>
      <c r="E38" s="8" t="s">
        <v>549</v>
      </c>
    </row>
    <row r="39" spans="1:5">
      <c r="A39" s="26"/>
      <c r="B39" s="22"/>
      <c r="C39" s="6" t="s">
        <v>551</v>
      </c>
      <c r="D39" s="8" t="s">
        <v>549</v>
      </c>
      <c r="E39" s="8" t="s">
        <v>549</v>
      </c>
    </row>
    <row r="40" spans="1:5">
      <c r="A40" s="24"/>
      <c r="B40" s="8" t="s">
        <v>408</v>
      </c>
      <c r="C40" s="6" t="s">
        <v>524</v>
      </c>
      <c r="D40" s="6" t="s">
        <v>525</v>
      </c>
      <c r="E40" s="6" t="s">
        <v>525</v>
      </c>
    </row>
    <row r="41" spans="1:5">
      <c r="A41" s="16"/>
      <c r="B41" s="6" t="s">
        <v>526</v>
      </c>
      <c r="C41" s="3" t="s">
        <v>552</v>
      </c>
      <c r="D41" s="3" t="s">
        <v>387</v>
      </c>
      <c r="E41" s="3" t="s">
        <v>387</v>
      </c>
    </row>
  </sheetData>
  <mergeCells count="28">
    <mergeCell ref="A1:E1"/>
    <mergeCell ref="A2:E2"/>
    <mergeCell ref="A3:E3"/>
    <mergeCell ref="D4:E4"/>
    <mergeCell ref="D5:E5"/>
    <mergeCell ref="D6:E6"/>
    <mergeCell ref="D7:E7"/>
    <mergeCell ref="D8:E8"/>
    <mergeCell ref="D9:E9"/>
    <mergeCell ref="B10:E10"/>
    <mergeCell ref="B11:E11"/>
    <mergeCell ref="B12:E12"/>
    <mergeCell ref="B13:E13"/>
    <mergeCell ref="B14:E14"/>
    <mergeCell ref="B15:E15"/>
    <mergeCell ref="B16:E16"/>
    <mergeCell ref="B17:E17"/>
    <mergeCell ref="A19:A29"/>
    <mergeCell ref="A30:A36"/>
    <mergeCell ref="A37:A40"/>
    <mergeCell ref="B19:B20"/>
    <mergeCell ref="B21:B23"/>
    <mergeCell ref="B24:B25"/>
    <mergeCell ref="B28:B29"/>
    <mergeCell ref="B30:B31"/>
    <mergeCell ref="B32:B33"/>
    <mergeCell ref="B34:B35"/>
    <mergeCell ref="B37:B39"/>
  </mergeCells>
  <pageMargins left="0.393055555555556" right="0.156944444444444" top="0.629861111111111" bottom="0.236111111111111" header="0.5" footer="0.196527777777778"/>
  <pageSetup paperSize="9" scale="9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
  <sheetViews>
    <sheetView topLeftCell="A28" workbookViewId="0">
      <selection activeCell="E64" sqref="E64"/>
    </sheetView>
  </sheetViews>
  <sheetFormatPr defaultColWidth="10.152380952381" defaultRowHeight="13.5" outlineLevelCol="4"/>
  <cols>
    <col min="1" max="1" width="20.4285714285714" style="1" customWidth="1"/>
    <col min="2" max="2" width="21.2857142857143" style="1" customWidth="1"/>
    <col min="3" max="3" width="25.7142857142857" style="1" customWidth="1"/>
    <col min="4" max="4" width="18.6666666666667" style="1" customWidth="1"/>
    <col min="5" max="5" width="23.4" style="1" customWidth="1"/>
    <col min="6" max="16384" width="10.152380952381" style="1"/>
  </cols>
  <sheetData>
    <row r="1" s="1" customFormat="1" ht="25.8" customHeight="1" spans="1:5">
      <c r="A1" s="2" t="s">
        <v>442</v>
      </c>
      <c r="B1" s="2"/>
      <c r="C1" s="2"/>
      <c r="D1" s="2"/>
      <c r="E1" s="2"/>
    </row>
    <row r="2" s="1" customFormat="1" ht="14.4" customHeight="1" spans="1:5">
      <c r="A2" s="3" t="s">
        <v>443</v>
      </c>
      <c r="B2" s="3"/>
      <c r="C2" s="3"/>
      <c r="D2" s="3"/>
      <c r="E2" s="3"/>
    </row>
    <row r="3" s="1" customFormat="1" ht="23" customHeight="1" spans="1:5">
      <c r="A3" s="4" t="s">
        <v>444</v>
      </c>
      <c r="B3" s="4"/>
      <c r="C3" s="4"/>
      <c r="D3" s="4"/>
      <c r="E3" s="4"/>
    </row>
    <row r="4" s="1" customFormat="1" ht="28.8" customHeight="1" spans="1:5">
      <c r="A4" s="5" t="s">
        <v>445</v>
      </c>
      <c r="B4" s="6" t="s">
        <v>553</v>
      </c>
      <c r="C4" s="6" t="s">
        <v>447</v>
      </c>
      <c r="D4" s="7" t="s">
        <v>553</v>
      </c>
      <c r="E4" s="7"/>
    </row>
    <row r="5" s="1" customFormat="1" ht="28.8" customHeight="1" spans="1:5">
      <c r="A5" s="5" t="s">
        <v>448</v>
      </c>
      <c r="B5" s="6" t="s">
        <v>449</v>
      </c>
      <c r="C5" s="6" t="s">
        <v>450</v>
      </c>
      <c r="D5" s="8" t="s">
        <v>451</v>
      </c>
      <c r="E5" s="8"/>
    </row>
    <row r="6" s="1" customFormat="1" ht="28.8" customHeight="1" spans="1:5">
      <c r="A6" s="5" t="s">
        <v>452</v>
      </c>
      <c r="B6" s="6" t="s">
        <v>554</v>
      </c>
      <c r="C6" s="6" t="s">
        <v>454</v>
      </c>
      <c r="D6" s="8" t="s">
        <v>531</v>
      </c>
      <c r="E6" s="8"/>
    </row>
    <row r="7" s="1" customFormat="1" ht="28.8" customHeight="1" spans="1:5">
      <c r="A7" s="5" t="s">
        <v>456</v>
      </c>
      <c r="B7" s="6" t="s">
        <v>329</v>
      </c>
      <c r="C7" s="6" t="s">
        <v>457</v>
      </c>
      <c r="D7" s="8" t="s">
        <v>458</v>
      </c>
      <c r="E7" s="8"/>
    </row>
    <row r="8" s="1" customFormat="1" ht="28.8" customHeight="1" spans="1:5">
      <c r="A8" s="5" t="s">
        <v>459</v>
      </c>
      <c r="B8" s="6" t="s">
        <v>460</v>
      </c>
      <c r="C8" s="6" t="s">
        <v>461</v>
      </c>
      <c r="D8" s="8" t="s">
        <v>462</v>
      </c>
      <c r="E8" s="8"/>
    </row>
    <row r="9" s="1" customFormat="1" ht="49" customHeight="1" spans="1:5">
      <c r="A9" s="9" t="s">
        <v>463</v>
      </c>
      <c r="B9" s="6" t="s">
        <v>555</v>
      </c>
      <c r="C9" s="6" t="s">
        <v>465</v>
      </c>
      <c r="D9" s="8"/>
      <c r="E9" s="8"/>
    </row>
    <row r="10" s="1" customFormat="1" ht="25" customHeight="1" spans="1:5">
      <c r="A10" s="10" t="s">
        <v>466</v>
      </c>
      <c r="B10" s="11" t="s">
        <v>467</v>
      </c>
      <c r="C10" s="11"/>
      <c r="D10" s="11"/>
      <c r="E10" s="11"/>
    </row>
    <row r="11" s="1" customFormat="1" ht="25" customHeight="1" spans="1:5">
      <c r="A11" s="12" t="s">
        <v>468</v>
      </c>
      <c r="B11" s="13" t="s">
        <v>554</v>
      </c>
      <c r="C11" s="13"/>
      <c r="D11" s="13"/>
      <c r="E11" s="13"/>
    </row>
    <row r="12" s="1" customFormat="1" ht="25" customHeight="1" spans="1:5">
      <c r="A12" s="12" t="s">
        <v>470</v>
      </c>
      <c r="B12" s="13" t="s">
        <v>471</v>
      </c>
      <c r="C12" s="13"/>
      <c r="D12" s="13"/>
      <c r="E12" s="13"/>
    </row>
    <row r="13" s="1" customFormat="1" ht="25" customHeight="1" spans="1:5">
      <c r="A13" s="12" t="s">
        <v>472</v>
      </c>
      <c r="B13" s="13" t="s">
        <v>556</v>
      </c>
      <c r="C13" s="13"/>
      <c r="D13" s="13"/>
      <c r="E13" s="13"/>
    </row>
    <row r="14" s="1" customFormat="1" ht="25" customHeight="1" spans="1:5">
      <c r="A14" s="12" t="s">
        <v>474</v>
      </c>
      <c r="B14" s="13" t="s">
        <v>557</v>
      </c>
      <c r="C14" s="13"/>
      <c r="D14" s="13"/>
      <c r="E14" s="13"/>
    </row>
    <row r="15" s="1" customFormat="1" ht="25" customHeight="1" spans="1:5">
      <c r="A15" s="12" t="s">
        <v>476</v>
      </c>
      <c r="B15" s="13" t="s">
        <v>558</v>
      </c>
      <c r="C15" s="13"/>
      <c r="D15" s="13"/>
      <c r="E15" s="13"/>
    </row>
    <row r="16" s="1" customFormat="1" ht="25" customHeight="1" spans="1:5">
      <c r="A16" s="12" t="s">
        <v>355</v>
      </c>
      <c r="B16" s="13" t="s">
        <v>557</v>
      </c>
      <c r="C16" s="13"/>
      <c r="D16" s="13"/>
      <c r="E16" s="13"/>
    </row>
    <row r="17" s="1" customFormat="1" ht="25" customHeight="1" spans="1:5">
      <c r="A17" s="12" t="s">
        <v>479</v>
      </c>
      <c r="B17" s="13"/>
      <c r="C17" s="13"/>
      <c r="D17" s="13"/>
      <c r="E17" s="13"/>
    </row>
    <row r="18" s="1" customFormat="1" spans="1:5">
      <c r="A18" s="14" t="s">
        <v>480</v>
      </c>
      <c r="B18" s="15" t="s">
        <v>481</v>
      </c>
      <c r="C18" s="15" t="s">
        <v>482</v>
      </c>
      <c r="D18" s="15" t="s">
        <v>483</v>
      </c>
      <c r="E18" s="15" t="s">
        <v>484</v>
      </c>
    </row>
    <row r="19" s="1" customFormat="1" ht="28.8" customHeight="1" spans="1:5">
      <c r="A19" s="16" t="s">
        <v>485</v>
      </c>
      <c r="B19" s="17" t="s">
        <v>486</v>
      </c>
      <c r="C19" s="6" t="s">
        <v>346</v>
      </c>
      <c r="D19" s="6" t="s">
        <v>487</v>
      </c>
      <c r="E19" s="6" t="s">
        <v>488</v>
      </c>
    </row>
    <row r="20" s="1" customFormat="1" spans="1:5">
      <c r="A20" s="16"/>
      <c r="B20" s="17"/>
      <c r="C20" s="6" t="s">
        <v>489</v>
      </c>
      <c r="D20" s="6" t="s">
        <v>490</v>
      </c>
      <c r="E20" s="6" t="s">
        <v>490</v>
      </c>
    </row>
    <row r="21" s="1" customFormat="1" ht="43.2" customHeight="1" spans="1:5">
      <c r="A21" s="16"/>
      <c r="B21" s="17" t="s">
        <v>370</v>
      </c>
      <c r="C21" s="6" t="s">
        <v>371</v>
      </c>
      <c r="D21" s="6" t="s">
        <v>387</v>
      </c>
      <c r="E21" s="6" t="s">
        <v>387</v>
      </c>
    </row>
    <row r="22" s="1" customFormat="1" spans="1:5">
      <c r="A22" s="16"/>
      <c r="B22" s="17"/>
      <c r="C22" s="6" t="s">
        <v>373</v>
      </c>
      <c r="D22" s="6" t="s">
        <v>491</v>
      </c>
      <c r="E22" s="6" t="s">
        <v>491</v>
      </c>
    </row>
    <row r="23" s="1" customFormat="1" spans="1:5">
      <c r="A23" s="16"/>
      <c r="B23" s="17"/>
      <c r="C23" s="6" t="s">
        <v>492</v>
      </c>
      <c r="D23" s="6" t="s">
        <v>493</v>
      </c>
      <c r="E23" s="6" t="s">
        <v>493</v>
      </c>
    </row>
    <row r="24" s="1" customFormat="1" ht="43.2" customHeight="1" spans="1:5">
      <c r="A24" s="16"/>
      <c r="B24" s="17" t="s">
        <v>494</v>
      </c>
      <c r="C24" s="6" t="s">
        <v>495</v>
      </c>
      <c r="D24" s="6" t="s">
        <v>387</v>
      </c>
      <c r="E24" s="6" t="s">
        <v>387</v>
      </c>
    </row>
    <row r="25" s="1" customFormat="1" spans="1:5">
      <c r="A25" s="16"/>
      <c r="B25" s="17"/>
      <c r="C25" s="6" t="s">
        <v>496</v>
      </c>
      <c r="D25" s="6" t="s">
        <v>497</v>
      </c>
      <c r="E25" s="6" t="s">
        <v>497</v>
      </c>
    </row>
    <row r="26" s="1" customFormat="1" spans="1:5">
      <c r="A26" s="16"/>
      <c r="B26" s="6" t="s">
        <v>379</v>
      </c>
      <c r="C26" s="6" t="s">
        <v>380</v>
      </c>
      <c r="D26" s="6" t="s">
        <v>387</v>
      </c>
      <c r="E26" s="6" t="s">
        <v>387</v>
      </c>
    </row>
    <row r="27" s="1" customFormat="1" spans="1:5">
      <c r="A27" s="16"/>
      <c r="B27" s="6" t="s">
        <v>498</v>
      </c>
      <c r="C27" s="6" t="s">
        <v>499</v>
      </c>
      <c r="D27" s="6" t="s">
        <v>500</v>
      </c>
      <c r="E27" s="6" t="s">
        <v>500</v>
      </c>
    </row>
    <row r="28" s="1" customFormat="1" ht="28.8" customHeight="1" spans="1:5">
      <c r="A28" s="16"/>
      <c r="B28" s="17" t="s">
        <v>501</v>
      </c>
      <c r="C28" s="6" t="s">
        <v>502</v>
      </c>
      <c r="D28" s="6" t="s">
        <v>503</v>
      </c>
      <c r="E28" s="6" t="s">
        <v>503</v>
      </c>
    </row>
    <row r="29" s="1" customFormat="1" spans="1:5">
      <c r="A29" s="16"/>
      <c r="B29" s="17"/>
      <c r="C29" s="6" t="s">
        <v>504</v>
      </c>
      <c r="D29" s="6" t="s">
        <v>505</v>
      </c>
      <c r="E29" s="6" t="s">
        <v>505</v>
      </c>
    </row>
    <row r="30" s="1" customFormat="1" ht="28.8" customHeight="1" spans="1:5">
      <c r="A30" s="16" t="s">
        <v>506</v>
      </c>
      <c r="B30" s="18" t="s">
        <v>507</v>
      </c>
      <c r="C30" s="6" t="s">
        <v>559</v>
      </c>
      <c r="D30" s="6" t="s">
        <v>560</v>
      </c>
      <c r="E30" s="6" t="s">
        <v>561</v>
      </c>
    </row>
    <row r="31" s="1" customFormat="1" spans="1:5">
      <c r="A31" s="16"/>
      <c r="B31" s="18"/>
      <c r="C31" s="6" t="s">
        <v>562</v>
      </c>
      <c r="D31" s="6" t="s">
        <v>563</v>
      </c>
      <c r="E31" s="6" t="s">
        <v>563</v>
      </c>
    </row>
    <row r="32" s="1" customFormat="1" ht="28.8" customHeight="1" spans="1:5">
      <c r="A32" s="16"/>
      <c r="B32" s="18"/>
      <c r="C32" s="6" t="s">
        <v>564</v>
      </c>
      <c r="D32" s="6" t="s">
        <v>565</v>
      </c>
      <c r="E32" s="6" t="s">
        <v>566</v>
      </c>
    </row>
    <row r="33" s="1" customFormat="1" spans="1:5">
      <c r="A33" s="16"/>
      <c r="B33" s="25" t="s">
        <v>512</v>
      </c>
      <c r="C33" s="6" t="s">
        <v>559</v>
      </c>
      <c r="D33" s="6" t="s">
        <v>545</v>
      </c>
      <c r="E33" s="6" t="s">
        <v>545</v>
      </c>
    </row>
    <row r="34" s="1" customFormat="1" spans="1:5">
      <c r="A34" s="16"/>
      <c r="B34" s="18"/>
      <c r="C34" s="6" t="s">
        <v>562</v>
      </c>
      <c r="D34" s="6" t="s">
        <v>545</v>
      </c>
      <c r="E34" s="6" t="s">
        <v>545</v>
      </c>
    </row>
    <row r="35" s="1" customFormat="1" spans="1:5">
      <c r="A35" s="16"/>
      <c r="B35" s="9"/>
      <c r="C35" s="6" t="s">
        <v>564</v>
      </c>
      <c r="D35" s="6" t="s">
        <v>567</v>
      </c>
      <c r="E35" s="6" t="s">
        <v>513</v>
      </c>
    </row>
    <row r="36" s="1" customFormat="1" ht="28.8" customHeight="1" spans="1:5">
      <c r="A36" s="19"/>
      <c r="B36" s="3" t="s">
        <v>514</v>
      </c>
      <c r="C36" s="6" t="s">
        <v>568</v>
      </c>
      <c r="D36" s="6" t="s">
        <v>393</v>
      </c>
      <c r="E36" s="6" t="s">
        <v>393</v>
      </c>
    </row>
    <row r="37" s="1" customFormat="1" ht="27" spans="1:5">
      <c r="A37" s="19"/>
      <c r="B37" s="3"/>
      <c r="C37" s="6" t="s">
        <v>569</v>
      </c>
      <c r="D37" s="6" t="s">
        <v>393</v>
      </c>
      <c r="E37" s="6" t="s">
        <v>393</v>
      </c>
    </row>
    <row r="38" s="1" customFormat="1" spans="1:5">
      <c r="A38" s="19"/>
      <c r="B38" s="3"/>
      <c r="C38" s="6" t="s">
        <v>564</v>
      </c>
      <c r="D38" s="6" t="s">
        <v>393</v>
      </c>
      <c r="E38" s="6" t="s">
        <v>393</v>
      </c>
    </row>
    <row r="39" spans="1:5">
      <c r="A39" s="16"/>
      <c r="B39" s="8" t="s">
        <v>516</v>
      </c>
      <c r="C39" s="21" t="s">
        <v>517</v>
      </c>
      <c r="D39" s="21" t="s">
        <v>570</v>
      </c>
      <c r="E39" s="21" t="s">
        <v>570</v>
      </c>
    </row>
    <row r="40" spans="1:5">
      <c r="A40" s="26" t="s">
        <v>519</v>
      </c>
      <c r="B40" s="22" t="s">
        <v>411</v>
      </c>
      <c r="C40" s="8" t="s">
        <v>571</v>
      </c>
      <c r="D40" s="8" t="s">
        <v>549</v>
      </c>
      <c r="E40" s="8" t="s">
        <v>549</v>
      </c>
    </row>
    <row r="41" spans="1:5">
      <c r="A41" s="26"/>
      <c r="B41" s="22"/>
      <c r="C41" s="6" t="s">
        <v>572</v>
      </c>
      <c r="D41" s="8" t="s">
        <v>415</v>
      </c>
      <c r="E41" s="8" t="s">
        <v>415</v>
      </c>
    </row>
    <row r="42" spans="1:5">
      <c r="A42" s="24"/>
      <c r="B42" s="8" t="s">
        <v>408</v>
      </c>
      <c r="C42" s="6" t="s">
        <v>573</v>
      </c>
      <c r="D42" s="6" t="s">
        <v>525</v>
      </c>
      <c r="E42" s="6" t="s">
        <v>525</v>
      </c>
    </row>
    <row r="43" spans="1:5">
      <c r="A43" s="16" t="s">
        <v>427</v>
      </c>
      <c r="B43" s="6" t="s">
        <v>526</v>
      </c>
      <c r="C43" s="3" t="s">
        <v>552</v>
      </c>
      <c r="D43" s="3" t="s">
        <v>387</v>
      </c>
      <c r="E43" s="3" t="s">
        <v>387</v>
      </c>
    </row>
  </sheetData>
  <mergeCells count="28">
    <mergeCell ref="A1:E1"/>
    <mergeCell ref="A2:E2"/>
    <mergeCell ref="A3:E3"/>
    <mergeCell ref="D4:E4"/>
    <mergeCell ref="D5:E5"/>
    <mergeCell ref="D6:E6"/>
    <mergeCell ref="D7:E7"/>
    <mergeCell ref="D8:E8"/>
    <mergeCell ref="D9:E9"/>
    <mergeCell ref="B10:E10"/>
    <mergeCell ref="B11:E11"/>
    <mergeCell ref="B12:E12"/>
    <mergeCell ref="B13:E13"/>
    <mergeCell ref="B14:E14"/>
    <mergeCell ref="B15:E15"/>
    <mergeCell ref="B16:E16"/>
    <mergeCell ref="B17:E17"/>
    <mergeCell ref="A19:A29"/>
    <mergeCell ref="A30:A39"/>
    <mergeCell ref="A40:A42"/>
    <mergeCell ref="B19:B20"/>
    <mergeCell ref="B21:B23"/>
    <mergeCell ref="B24:B25"/>
    <mergeCell ref="B28:B29"/>
    <mergeCell ref="B30:B32"/>
    <mergeCell ref="B33:B35"/>
    <mergeCell ref="B36:B38"/>
    <mergeCell ref="B40:B41"/>
  </mergeCells>
  <pageMargins left="0.393055555555556" right="0.156944444444444" top="0.629861111111111" bottom="0.236111111111111" header="0.5" footer="0.196527777777778"/>
  <pageSetup paperSize="9" scale="9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C6" sqref="C6"/>
    </sheetView>
  </sheetViews>
  <sheetFormatPr defaultColWidth="10.152380952381" defaultRowHeight="13.5" outlineLevelCol="4"/>
  <cols>
    <col min="1" max="1" width="20.4285714285714" style="1" customWidth="1"/>
    <col min="2" max="2" width="21.2857142857143" style="1" customWidth="1"/>
    <col min="3" max="3" width="25.7142857142857" style="1" customWidth="1"/>
    <col min="4" max="4" width="18.6666666666667" style="1" customWidth="1"/>
    <col min="5" max="5" width="23.4" style="1" customWidth="1"/>
    <col min="6" max="16384" width="10.152380952381" style="1"/>
  </cols>
  <sheetData>
    <row r="1" s="1" customFormat="1" ht="25.8" customHeight="1" spans="1:5">
      <c r="A1" s="2" t="s">
        <v>442</v>
      </c>
      <c r="B1" s="2"/>
      <c r="C1" s="2"/>
      <c r="D1" s="2"/>
      <c r="E1" s="2"/>
    </row>
    <row r="2" s="1" customFormat="1" ht="14.4" customHeight="1" spans="1:5">
      <c r="A2" s="3" t="s">
        <v>443</v>
      </c>
      <c r="B2" s="3"/>
      <c r="C2" s="3"/>
      <c r="D2" s="3"/>
      <c r="E2" s="3"/>
    </row>
    <row r="3" s="1" customFormat="1" ht="23" customHeight="1" spans="1:5">
      <c r="A3" s="4" t="s">
        <v>444</v>
      </c>
      <c r="B3" s="4"/>
      <c r="C3" s="4"/>
      <c r="D3" s="4"/>
      <c r="E3" s="4"/>
    </row>
    <row r="4" s="1" customFormat="1" ht="28.8" customHeight="1" spans="1:5">
      <c r="A4" s="5" t="s">
        <v>445</v>
      </c>
      <c r="B4" s="6" t="s">
        <v>574</v>
      </c>
      <c r="C4" s="6" t="s">
        <v>447</v>
      </c>
      <c r="D4" s="7" t="s">
        <v>574</v>
      </c>
      <c r="E4" s="7"/>
    </row>
    <row r="5" s="1" customFormat="1" ht="28.8" customHeight="1" spans="1:5">
      <c r="A5" s="5" t="s">
        <v>448</v>
      </c>
      <c r="B5" s="6" t="s">
        <v>449</v>
      </c>
      <c r="C5" s="6" t="s">
        <v>450</v>
      </c>
      <c r="D5" s="8" t="s">
        <v>451</v>
      </c>
      <c r="E5" s="8"/>
    </row>
    <row r="6" s="1" customFormat="1" ht="28.8" customHeight="1" spans="1:5">
      <c r="A6" s="5" t="s">
        <v>452</v>
      </c>
      <c r="B6" s="6" t="s">
        <v>575</v>
      </c>
      <c r="C6" s="6" t="s">
        <v>454</v>
      </c>
      <c r="D6" s="8" t="s">
        <v>531</v>
      </c>
      <c r="E6" s="8"/>
    </row>
    <row r="7" s="1" customFormat="1" ht="28.8" customHeight="1" spans="1:5">
      <c r="A7" s="5" t="s">
        <v>456</v>
      </c>
      <c r="B7" s="6" t="s">
        <v>329</v>
      </c>
      <c r="C7" s="6" t="s">
        <v>457</v>
      </c>
      <c r="D7" s="8" t="s">
        <v>458</v>
      </c>
      <c r="E7" s="8"/>
    </row>
    <row r="8" s="1" customFormat="1" ht="28.8" customHeight="1" spans="1:5">
      <c r="A8" s="5" t="s">
        <v>459</v>
      </c>
      <c r="B8" s="6" t="s">
        <v>460</v>
      </c>
      <c r="C8" s="6" t="s">
        <v>461</v>
      </c>
      <c r="D8" s="8" t="s">
        <v>462</v>
      </c>
      <c r="E8" s="8"/>
    </row>
    <row r="9" s="1" customFormat="1" ht="49" customHeight="1" spans="1:5">
      <c r="A9" s="9" t="s">
        <v>463</v>
      </c>
      <c r="B9" s="6" t="s">
        <v>576</v>
      </c>
      <c r="C9" s="6" t="s">
        <v>465</v>
      </c>
      <c r="D9" s="8"/>
      <c r="E9" s="8"/>
    </row>
    <row r="10" s="1" customFormat="1" ht="25" customHeight="1" spans="1:5">
      <c r="A10" s="10" t="s">
        <v>466</v>
      </c>
      <c r="B10" s="11" t="s">
        <v>467</v>
      </c>
      <c r="C10" s="11"/>
      <c r="D10" s="11"/>
      <c r="E10" s="11"/>
    </row>
    <row r="11" s="1" customFormat="1" ht="25" customHeight="1" spans="1:5">
      <c r="A11" s="12" t="s">
        <v>468</v>
      </c>
      <c r="B11" s="13" t="s">
        <v>577</v>
      </c>
      <c r="C11" s="13"/>
      <c r="D11" s="13"/>
      <c r="E11" s="13"/>
    </row>
    <row r="12" s="1" customFormat="1" ht="25" customHeight="1" spans="1:5">
      <c r="A12" s="12" t="s">
        <v>470</v>
      </c>
      <c r="B12" s="13" t="s">
        <v>471</v>
      </c>
      <c r="C12" s="13"/>
      <c r="D12" s="13"/>
      <c r="E12" s="13"/>
    </row>
    <row r="13" s="1" customFormat="1" ht="25" customHeight="1" spans="1:5">
      <c r="A13" s="12" t="s">
        <v>472</v>
      </c>
      <c r="B13" s="13" t="s">
        <v>578</v>
      </c>
      <c r="C13" s="13"/>
      <c r="D13" s="13"/>
      <c r="E13" s="13"/>
    </row>
    <row r="14" s="1" customFormat="1" ht="25" customHeight="1" spans="1:5">
      <c r="A14" s="12" t="s">
        <v>474</v>
      </c>
      <c r="B14" s="13" t="s">
        <v>579</v>
      </c>
      <c r="C14" s="13"/>
      <c r="D14" s="13"/>
      <c r="E14" s="13"/>
    </row>
    <row r="15" s="1" customFormat="1" ht="25" customHeight="1" spans="1:5">
      <c r="A15" s="12" t="s">
        <v>476</v>
      </c>
      <c r="B15" s="13" t="s">
        <v>580</v>
      </c>
      <c r="C15" s="13"/>
      <c r="D15" s="13"/>
      <c r="E15" s="13"/>
    </row>
    <row r="16" s="1" customFormat="1" ht="25" customHeight="1" spans="1:5">
      <c r="A16" s="12" t="s">
        <v>355</v>
      </c>
      <c r="B16" s="13" t="s">
        <v>581</v>
      </c>
      <c r="C16" s="13"/>
      <c r="D16" s="13"/>
      <c r="E16" s="13"/>
    </row>
    <row r="17" s="1" customFormat="1" ht="25" customHeight="1" spans="1:5">
      <c r="A17" s="12" t="s">
        <v>479</v>
      </c>
      <c r="B17" s="13"/>
      <c r="C17" s="13"/>
      <c r="D17" s="13"/>
      <c r="E17" s="13"/>
    </row>
    <row r="18" s="1" customFormat="1" spans="1:5">
      <c r="A18" s="14" t="s">
        <v>480</v>
      </c>
      <c r="B18" s="15" t="s">
        <v>481</v>
      </c>
      <c r="C18" s="15" t="s">
        <v>482</v>
      </c>
      <c r="D18" s="15" t="s">
        <v>483</v>
      </c>
      <c r="E18" s="15" t="s">
        <v>484</v>
      </c>
    </row>
    <row r="19" s="1" customFormat="1" ht="28.8" customHeight="1" spans="1:5">
      <c r="A19" s="16" t="s">
        <v>485</v>
      </c>
      <c r="B19" s="17" t="s">
        <v>486</v>
      </c>
      <c r="C19" s="6" t="s">
        <v>346</v>
      </c>
      <c r="D19" s="6" t="s">
        <v>487</v>
      </c>
      <c r="E19" s="6" t="s">
        <v>488</v>
      </c>
    </row>
    <row r="20" s="1" customFormat="1" spans="1:5">
      <c r="A20" s="16"/>
      <c r="B20" s="17"/>
      <c r="C20" s="6" t="s">
        <v>489</v>
      </c>
      <c r="D20" s="6" t="s">
        <v>490</v>
      </c>
      <c r="E20" s="6" t="s">
        <v>490</v>
      </c>
    </row>
    <row r="21" s="1" customFormat="1" ht="43.2" customHeight="1" spans="1:5">
      <c r="A21" s="16"/>
      <c r="B21" s="17" t="s">
        <v>370</v>
      </c>
      <c r="C21" s="6" t="s">
        <v>371</v>
      </c>
      <c r="D21" s="6" t="s">
        <v>387</v>
      </c>
      <c r="E21" s="6" t="s">
        <v>387</v>
      </c>
    </row>
    <row r="22" s="1" customFormat="1" spans="1:5">
      <c r="A22" s="16"/>
      <c r="B22" s="17"/>
      <c r="C22" s="6" t="s">
        <v>373</v>
      </c>
      <c r="D22" s="6" t="s">
        <v>491</v>
      </c>
      <c r="E22" s="6" t="s">
        <v>491</v>
      </c>
    </row>
    <row r="23" s="1" customFormat="1" spans="1:5">
      <c r="A23" s="16"/>
      <c r="B23" s="17"/>
      <c r="C23" s="6" t="s">
        <v>492</v>
      </c>
      <c r="D23" s="6" t="s">
        <v>493</v>
      </c>
      <c r="E23" s="6" t="s">
        <v>493</v>
      </c>
    </row>
    <row r="24" s="1" customFormat="1" ht="43.2" customHeight="1" spans="1:5">
      <c r="A24" s="16"/>
      <c r="B24" s="17" t="s">
        <v>494</v>
      </c>
      <c r="C24" s="6" t="s">
        <v>495</v>
      </c>
      <c r="D24" s="6" t="s">
        <v>387</v>
      </c>
      <c r="E24" s="6" t="s">
        <v>387</v>
      </c>
    </row>
    <row r="25" s="1" customFormat="1" spans="1:5">
      <c r="A25" s="16"/>
      <c r="B25" s="17"/>
      <c r="C25" s="6" t="s">
        <v>496</v>
      </c>
      <c r="D25" s="6" t="s">
        <v>497</v>
      </c>
      <c r="E25" s="6" t="s">
        <v>497</v>
      </c>
    </row>
    <row r="26" s="1" customFormat="1" spans="1:5">
      <c r="A26" s="16"/>
      <c r="B26" s="6" t="s">
        <v>379</v>
      </c>
      <c r="C26" s="6" t="s">
        <v>380</v>
      </c>
      <c r="D26" s="6" t="s">
        <v>387</v>
      </c>
      <c r="E26" s="6" t="s">
        <v>387</v>
      </c>
    </row>
    <row r="27" s="1" customFormat="1" spans="1:5">
      <c r="A27" s="16"/>
      <c r="B27" s="6" t="s">
        <v>498</v>
      </c>
      <c r="C27" s="6" t="s">
        <v>499</v>
      </c>
      <c r="D27" s="6" t="s">
        <v>500</v>
      </c>
      <c r="E27" s="6" t="s">
        <v>500</v>
      </c>
    </row>
    <row r="28" s="1" customFormat="1" ht="28.8" customHeight="1" spans="1:5">
      <c r="A28" s="16"/>
      <c r="B28" s="17" t="s">
        <v>501</v>
      </c>
      <c r="C28" s="6" t="s">
        <v>502</v>
      </c>
      <c r="D28" s="6" t="s">
        <v>503</v>
      </c>
      <c r="E28" s="6" t="s">
        <v>503</v>
      </c>
    </row>
    <row r="29" s="1" customFormat="1" spans="1:5">
      <c r="A29" s="16"/>
      <c r="B29" s="18"/>
      <c r="C29" s="6" t="s">
        <v>504</v>
      </c>
      <c r="D29" s="6" t="s">
        <v>505</v>
      </c>
      <c r="E29" s="6" t="s">
        <v>505</v>
      </c>
    </row>
    <row r="30" s="1" customFormat="1" ht="28.8" customHeight="1" spans="1:5">
      <c r="A30" s="16" t="s">
        <v>506</v>
      </c>
      <c r="B30" s="3" t="s">
        <v>507</v>
      </c>
      <c r="C30" s="3" t="s">
        <v>582</v>
      </c>
      <c r="D30" s="6" t="s">
        <v>583</v>
      </c>
      <c r="E30" s="6" t="s">
        <v>584</v>
      </c>
    </row>
    <row r="31" s="1" customFormat="1" spans="1:5">
      <c r="A31" s="16"/>
      <c r="B31" s="3"/>
      <c r="C31" s="6" t="s">
        <v>585</v>
      </c>
      <c r="D31" s="6" t="s">
        <v>586</v>
      </c>
      <c r="E31" s="6" t="s">
        <v>587</v>
      </c>
    </row>
    <row r="32" s="1" customFormat="1" ht="28.8" customHeight="1" spans="1:5">
      <c r="A32" s="16"/>
      <c r="B32" s="18" t="s">
        <v>512</v>
      </c>
      <c r="C32" s="6" t="s">
        <v>588</v>
      </c>
      <c r="D32" s="6" t="s">
        <v>589</v>
      </c>
      <c r="E32" s="6" t="s">
        <v>545</v>
      </c>
    </row>
    <row r="33" s="1" customFormat="1" spans="1:5">
      <c r="A33" s="16"/>
      <c r="B33" s="18"/>
      <c r="C33" s="6" t="s">
        <v>590</v>
      </c>
      <c r="D33" s="6" t="s">
        <v>513</v>
      </c>
      <c r="E33" s="6" t="s">
        <v>513</v>
      </c>
    </row>
    <row r="34" s="1" customFormat="1" spans="1:5">
      <c r="A34" s="19"/>
      <c r="B34" s="3" t="s">
        <v>514</v>
      </c>
      <c r="C34" s="6" t="s">
        <v>588</v>
      </c>
      <c r="D34" s="6" t="s">
        <v>591</v>
      </c>
      <c r="E34" s="6" t="s">
        <v>591</v>
      </c>
    </row>
    <row r="35" s="1" customFormat="1" spans="1:5">
      <c r="A35" s="19"/>
      <c r="B35" s="3"/>
      <c r="C35" s="20" t="s">
        <v>592</v>
      </c>
      <c r="D35" s="6" t="s">
        <v>593</v>
      </c>
      <c r="E35" s="6" t="s">
        <v>593</v>
      </c>
    </row>
    <row r="36" s="1" customFormat="1" ht="28.8" customHeight="1" spans="1:5">
      <c r="A36" s="16"/>
      <c r="B36" s="8" t="s">
        <v>516</v>
      </c>
      <c r="C36" s="21" t="s">
        <v>517</v>
      </c>
      <c r="D36" s="21" t="s">
        <v>594</v>
      </c>
      <c r="E36" s="21" t="s">
        <v>594</v>
      </c>
    </row>
    <row r="37" s="1" customFormat="1" spans="1:5">
      <c r="A37" s="16"/>
      <c r="B37" s="22" t="s">
        <v>411</v>
      </c>
      <c r="C37" s="6" t="s">
        <v>595</v>
      </c>
      <c r="D37" s="23" t="s">
        <v>417</v>
      </c>
      <c r="E37" s="23" t="s">
        <v>417</v>
      </c>
    </row>
    <row r="38" s="1" customFormat="1" spans="1:5">
      <c r="A38" s="24" t="s">
        <v>519</v>
      </c>
      <c r="B38" s="22"/>
      <c r="C38" s="8" t="s">
        <v>596</v>
      </c>
      <c r="D38" s="8" t="s">
        <v>415</v>
      </c>
      <c r="E38" s="8" t="s">
        <v>415</v>
      </c>
    </row>
    <row r="39" spans="1:5">
      <c r="A39" s="24"/>
      <c r="B39" s="8" t="s">
        <v>408</v>
      </c>
      <c r="C39" s="3" t="s">
        <v>573</v>
      </c>
      <c r="D39" s="6" t="s">
        <v>525</v>
      </c>
      <c r="E39" s="6" t="s">
        <v>525</v>
      </c>
    </row>
    <row r="40" spans="1:5">
      <c r="A40" s="16" t="s">
        <v>427</v>
      </c>
      <c r="B40" s="6" t="s">
        <v>526</v>
      </c>
      <c r="C40" s="3" t="s">
        <v>552</v>
      </c>
      <c r="D40" s="3" t="s">
        <v>387</v>
      </c>
      <c r="E40" s="3" t="s">
        <v>387</v>
      </c>
    </row>
  </sheetData>
  <mergeCells count="28">
    <mergeCell ref="A1:E1"/>
    <mergeCell ref="A2:E2"/>
    <mergeCell ref="A3:E3"/>
    <mergeCell ref="D4:E4"/>
    <mergeCell ref="D5:E5"/>
    <mergeCell ref="D6:E6"/>
    <mergeCell ref="D7:E7"/>
    <mergeCell ref="D8:E8"/>
    <mergeCell ref="D9:E9"/>
    <mergeCell ref="B10:E10"/>
    <mergeCell ref="B11:E11"/>
    <mergeCell ref="B12:E12"/>
    <mergeCell ref="B13:E13"/>
    <mergeCell ref="B14:E14"/>
    <mergeCell ref="B15:E15"/>
    <mergeCell ref="B16:E16"/>
    <mergeCell ref="B17:E17"/>
    <mergeCell ref="A19:A29"/>
    <mergeCell ref="A30:A36"/>
    <mergeCell ref="A38:A39"/>
    <mergeCell ref="B19:B20"/>
    <mergeCell ref="B21:B23"/>
    <mergeCell ref="B24:B25"/>
    <mergeCell ref="B28:B29"/>
    <mergeCell ref="B30:B31"/>
    <mergeCell ref="B32:B33"/>
    <mergeCell ref="B34:B35"/>
    <mergeCell ref="B37:B38"/>
  </mergeCells>
  <pageMargins left="0.393055555555556" right="0.156944444444444" top="0.629861111111111" bottom="0.236111111111111" header="0.5" footer="0.196527777777778"/>
  <pageSetup paperSize="9" scale="9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showGridLines="0" showZeros="0" workbookViewId="0">
      <selection activeCell="B5" sqref="B5"/>
    </sheetView>
  </sheetViews>
  <sheetFormatPr defaultColWidth="9" defaultRowHeight="12.75" customHeight="1" outlineLevelCol="3"/>
  <cols>
    <col min="1" max="1" width="9.14285714285714" style="80"/>
    <col min="2" max="2" width="65.2857142857143" style="80" customWidth="1"/>
    <col min="3" max="3" width="45.7142857142857" style="80" customWidth="1"/>
    <col min="4" max="4" width="9.14285714285714" style="80"/>
  </cols>
  <sheetData>
    <row r="1" ht="24.75" customHeight="1" spans="1:4">
      <c r="A1"/>
      <c r="B1"/>
      <c r="C1"/>
      <c r="D1"/>
    </row>
    <row r="2" ht="24.75" customHeight="1" spans="1:4">
      <c r="A2"/>
      <c r="B2" s="82" t="s">
        <v>7</v>
      </c>
      <c r="C2" s="82"/>
      <c r="D2"/>
    </row>
    <row r="3" ht="24.75" customHeight="1" spans="1:4">
      <c r="A3"/>
      <c r="B3" s="220"/>
      <c r="C3"/>
      <c r="D3"/>
    </row>
    <row r="4" ht="24.75" customHeight="1" spans="1:4">
      <c r="A4"/>
      <c r="B4" s="221" t="s">
        <v>8</v>
      </c>
      <c r="C4" s="222" t="s">
        <v>9</v>
      </c>
      <c r="D4"/>
    </row>
    <row r="5" ht="24.75" customHeight="1" spans="1:4">
      <c r="A5"/>
      <c r="B5" s="223" t="s">
        <v>10</v>
      </c>
      <c r="C5" s="224"/>
      <c r="D5"/>
    </row>
    <row r="6" ht="24.75" customHeight="1" spans="1:4">
      <c r="A6"/>
      <c r="B6" s="225" t="s">
        <v>11</v>
      </c>
      <c r="C6" s="224" t="s">
        <v>12</v>
      </c>
      <c r="D6"/>
    </row>
    <row r="7" ht="24.75" customHeight="1" spans="1:4">
      <c r="A7"/>
      <c r="B7" s="223" t="s">
        <v>13</v>
      </c>
      <c r="C7" s="224" t="s">
        <v>14</v>
      </c>
      <c r="D7"/>
    </row>
    <row r="8" ht="24.75" customHeight="1" spans="1:4">
      <c r="A8"/>
      <c r="B8" s="225" t="s">
        <v>15</v>
      </c>
      <c r="C8" s="224"/>
      <c r="D8"/>
    </row>
    <row r="9" ht="24.75" customHeight="1" spans="1:4">
      <c r="A9"/>
      <c r="B9" s="225" t="s">
        <v>16</v>
      </c>
      <c r="C9" s="224" t="s">
        <v>17</v>
      </c>
      <c r="D9"/>
    </row>
    <row r="10" ht="24.75" customHeight="1" spans="1:4">
      <c r="A10"/>
      <c r="B10" s="223" t="s">
        <v>18</v>
      </c>
      <c r="C10" s="224" t="s">
        <v>19</v>
      </c>
      <c r="D10"/>
    </row>
    <row r="11" ht="24.75" customHeight="1" spans="1:4">
      <c r="A11"/>
      <c r="B11" s="226" t="s">
        <v>20</v>
      </c>
      <c r="C11" s="224" t="s">
        <v>21</v>
      </c>
      <c r="D11"/>
    </row>
    <row r="12" ht="24.75" customHeight="1" spans="1:4">
      <c r="A12"/>
      <c r="B12" s="227" t="s">
        <v>22</v>
      </c>
      <c r="C12" s="228" t="s">
        <v>23</v>
      </c>
      <c r="D12"/>
    </row>
    <row r="13" ht="24.75" customHeight="1" spans="1:4">
      <c r="A13"/>
      <c r="B13" s="227" t="s">
        <v>24</v>
      </c>
      <c r="C13" s="229"/>
      <c r="D13"/>
    </row>
    <row r="14" ht="24.75" customHeight="1" spans="1:4">
      <c r="A14"/>
      <c r="B14" s="230" t="s">
        <v>25</v>
      </c>
      <c r="C14" s="229"/>
      <c r="D14"/>
    </row>
    <row r="15" ht="24.75" customHeight="1" spans="1:4">
      <c r="A15"/>
      <c r="B15" s="231" t="s">
        <v>26</v>
      </c>
      <c r="C15" s="232"/>
      <c r="D15"/>
    </row>
    <row r="16" ht="24.75" customHeight="1" spans="1:4">
      <c r="A16"/>
      <c r="B16" s="231" t="s">
        <v>27</v>
      </c>
      <c r="C16" s="232"/>
      <c r="D16"/>
    </row>
    <row r="17" ht="24.75" customHeight="1" spans="1:4">
      <c r="A17"/>
      <c r="C17"/>
      <c r="D17"/>
    </row>
    <row r="18" ht="24.75" customHeight="1" spans="1:4">
      <c r="A18"/>
      <c r="C18"/>
      <c r="D18"/>
    </row>
    <row r="19" ht="24.75" customHeight="1" spans="1:4">
      <c r="A19"/>
      <c r="C19"/>
      <c r="D19"/>
    </row>
    <row r="20" ht="24.75" customHeight="1" spans="1:4">
      <c r="A20"/>
      <c r="C20"/>
      <c r="D20"/>
    </row>
    <row r="21" ht="24.75" customHeight="1" spans="1:4">
      <c r="A21"/>
      <c r="C21"/>
      <c r="D21"/>
    </row>
    <row r="22" ht="24.75" customHeight="1" spans="1:4">
      <c r="A22"/>
      <c r="C22"/>
      <c r="D22"/>
    </row>
  </sheetData>
  <sheetProtection formatCells="0" formatColumns="0" formatRows="0"/>
  <mergeCells count="1">
    <mergeCell ref="B2:C2"/>
  </mergeCells>
  <hyperlinks>
    <hyperlink ref="B5" location="'1'!A1" display="（1）部门收支总体情况表"/>
    <hyperlink ref="B6" location="'2'!A1" display="（2）部门收入总体情况表"/>
    <hyperlink ref="B7" location="'3'!A1" display="（3）部门支出总体情况表"/>
    <hyperlink ref="B8" location="'4'!A1" display="（4）财政拨款收支总体情况表"/>
    <hyperlink ref="B9" location="'5'!A1" display="（5）财政拨款支出表"/>
    <hyperlink ref="B10" location="'6'!A1" display="（6）一般公共预算支出情况表"/>
    <hyperlink ref="B11" location="'7'!A1" display="（7）一般公共预算基本支出情况表"/>
    <hyperlink ref="B12" location="'8'!A1" display="（8）一般公共预算“三公”经费、会议费、培训费安排表"/>
    <hyperlink ref="B13" location="'9'!A1" display="（9）一般公共预算机关运行经费"/>
    <hyperlink ref="B14" location="'10'!Print_Titles" display="（10）政府性基金预算支出情况表"/>
    <hyperlink ref="B15" location="'(11)'!A1" display="（11）部门管理转移支付表"/>
    <hyperlink ref="B16" location="'(11)'!A1" display="（12）2020年肃南县县级财政支出项目绩效目标"/>
  </hyperlinks>
  <pageMargins left="0.979166666666667" right="0.979166666666667" top="0.979166666666667" bottom="0.979166666666667" header="0.5" footer="0.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4"/>
  <sheetViews>
    <sheetView showGridLines="0" showZeros="0" workbookViewId="0">
      <selection activeCell="D8" sqref="D8"/>
    </sheetView>
  </sheetViews>
  <sheetFormatPr defaultColWidth="9.14285714285714" defaultRowHeight="12.75" customHeight="1" outlineLevelCol="3"/>
  <cols>
    <col min="1" max="1" width="29.7142857142857" style="182" customWidth="1"/>
    <col min="2" max="2" width="17.5714285714286" style="182" customWidth="1"/>
    <col min="3" max="3" width="28.5714285714286" style="182" customWidth="1"/>
    <col min="4" max="4" width="15.5714285714286" style="183" customWidth="1"/>
    <col min="5" max="16384" width="9.14285714285714" style="184"/>
  </cols>
  <sheetData>
    <row r="1" ht="24.75" customHeight="1" spans="1:1">
      <c r="A1" s="185" t="s">
        <v>28</v>
      </c>
    </row>
    <row r="2" ht="24.75" customHeight="1" spans="1:4">
      <c r="A2" s="186" t="s">
        <v>29</v>
      </c>
      <c r="B2" s="186"/>
      <c r="C2" s="186"/>
      <c r="D2" s="187"/>
    </row>
    <row r="3" ht="24.75" customHeight="1" spans="1:4">
      <c r="A3" s="188"/>
      <c r="B3" s="189"/>
      <c r="C3" s="190"/>
      <c r="D3" s="191" t="s">
        <v>30</v>
      </c>
    </row>
    <row r="4" ht="24.75" customHeight="1" spans="1:4">
      <c r="A4" s="192" t="s">
        <v>31</v>
      </c>
      <c r="B4" s="193"/>
      <c r="C4" s="193" t="s">
        <v>32</v>
      </c>
      <c r="D4" s="194"/>
    </row>
    <row r="5" ht="24.75" customHeight="1" spans="1:4">
      <c r="A5" s="192" t="s">
        <v>33</v>
      </c>
      <c r="B5" s="193" t="s">
        <v>34</v>
      </c>
      <c r="C5" s="193" t="s">
        <v>33</v>
      </c>
      <c r="D5" s="194" t="s">
        <v>34</v>
      </c>
    </row>
    <row r="6" s="181" customFormat="1" ht="24.75" customHeight="1" spans="1:4">
      <c r="A6" s="195" t="s">
        <v>35</v>
      </c>
      <c r="B6" s="196">
        <v>4994879.58</v>
      </c>
      <c r="C6" s="197" t="s">
        <v>36</v>
      </c>
      <c r="D6" s="198">
        <v>3543367</v>
      </c>
    </row>
    <row r="7" s="181" customFormat="1" ht="24.75" customHeight="1" spans="1:4">
      <c r="A7" s="195" t="s">
        <v>37</v>
      </c>
      <c r="B7" s="199">
        <v>0</v>
      </c>
      <c r="C7" s="197" t="s">
        <v>38</v>
      </c>
      <c r="D7" s="198"/>
    </row>
    <row r="8" s="181" customFormat="1" ht="24.75" customHeight="1" spans="1:4">
      <c r="A8" s="200" t="s">
        <v>39</v>
      </c>
      <c r="B8" s="199">
        <v>0</v>
      </c>
      <c r="C8" s="197" t="s">
        <v>40</v>
      </c>
      <c r="D8" s="198"/>
    </row>
    <row r="9" s="181" customFormat="1" ht="24.75" customHeight="1" spans="1:4">
      <c r="A9" s="195" t="s">
        <v>41</v>
      </c>
      <c r="B9" s="199">
        <v>0</v>
      </c>
      <c r="C9" s="197" t="s">
        <v>42</v>
      </c>
      <c r="D9" s="198"/>
    </row>
    <row r="10" s="181" customFormat="1" ht="24.75" customHeight="1" spans="1:4">
      <c r="A10" s="195" t="s">
        <v>43</v>
      </c>
      <c r="B10" s="199">
        <v>0</v>
      </c>
      <c r="C10" s="197" t="s">
        <v>44</v>
      </c>
      <c r="D10" s="198"/>
    </row>
    <row r="11" s="181" customFormat="1" ht="24.75" customHeight="1" spans="1:4">
      <c r="A11" s="200" t="s">
        <v>45</v>
      </c>
      <c r="B11" s="199">
        <v>0</v>
      </c>
      <c r="C11" s="197" t="s">
        <v>46</v>
      </c>
      <c r="D11" s="201"/>
    </row>
    <row r="12" s="181" customFormat="1" ht="24.75" customHeight="1" spans="1:4">
      <c r="A12" s="200" t="s">
        <v>47</v>
      </c>
      <c r="B12" s="199">
        <v>0</v>
      </c>
      <c r="C12" s="197" t="s">
        <v>48</v>
      </c>
      <c r="D12" s="202"/>
    </row>
    <row r="13" s="181" customFormat="1" ht="24.75" customHeight="1" spans="1:4">
      <c r="A13" s="195" t="s">
        <v>49</v>
      </c>
      <c r="B13" s="199">
        <v>0</v>
      </c>
      <c r="C13" s="197" t="s">
        <v>50</v>
      </c>
      <c r="D13" s="203">
        <v>394341.8</v>
      </c>
    </row>
    <row r="14" s="181" customFormat="1" ht="24.75" customHeight="1" spans="1:4">
      <c r="A14" s="195" t="s">
        <v>51</v>
      </c>
      <c r="B14" s="199">
        <v>0</v>
      </c>
      <c r="C14" s="197" t="s">
        <v>52</v>
      </c>
      <c r="D14" s="203"/>
    </row>
    <row r="15" s="181" customFormat="1" ht="24.75" customHeight="1" spans="1:4">
      <c r="A15" s="200"/>
      <c r="B15" s="197"/>
      <c r="C15" s="197" t="s">
        <v>53</v>
      </c>
      <c r="D15" s="203">
        <v>154941.9</v>
      </c>
    </row>
    <row r="16" s="181" customFormat="1" ht="24.75" customHeight="1" spans="1:4">
      <c r="A16" s="200"/>
      <c r="B16" s="197"/>
      <c r="C16" s="197" t="s">
        <v>54</v>
      </c>
      <c r="D16" s="203"/>
    </row>
    <row r="17" s="181" customFormat="1" ht="24.75" customHeight="1" spans="1:4">
      <c r="A17" s="195"/>
      <c r="B17" s="197"/>
      <c r="C17" s="197" t="s">
        <v>55</v>
      </c>
      <c r="D17" s="203">
        <v>54000</v>
      </c>
    </row>
    <row r="18" s="181" customFormat="1" ht="24.75" customHeight="1" spans="1:4">
      <c r="A18" s="195"/>
      <c r="B18" s="197"/>
      <c r="C18" s="197" t="s">
        <v>56</v>
      </c>
      <c r="D18" s="203">
        <v>408936</v>
      </c>
    </row>
    <row r="19" s="181" customFormat="1" ht="24.75" customHeight="1" spans="1:4">
      <c r="A19" s="195"/>
      <c r="B19" s="197"/>
      <c r="C19" s="197" t="s">
        <v>57</v>
      </c>
      <c r="D19" s="203"/>
    </row>
    <row r="20" s="181" customFormat="1" ht="24.75" customHeight="1" spans="1:4">
      <c r="A20" s="195"/>
      <c r="B20" s="197"/>
      <c r="C20" s="197" t="s">
        <v>58</v>
      </c>
      <c r="D20" s="203"/>
    </row>
    <row r="21" s="181" customFormat="1" ht="24.75" customHeight="1" spans="1:4">
      <c r="A21" s="195"/>
      <c r="B21" s="197"/>
      <c r="C21" s="197" t="s">
        <v>59</v>
      </c>
      <c r="D21" s="203"/>
    </row>
    <row r="22" s="181" customFormat="1" ht="24.75" customHeight="1" spans="1:4">
      <c r="A22" s="195"/>
      <c r="B22" s="197"/>
      <c r="C22" s="197" t="s">
        <v>60</v>
      </c>
      <c r="D22" s="203"/>
    </row>
    <row r="23" s="181" customFormat="1" ht="24.75" customHeight="1" spans="1:4">
      <c r="A23" s="195"/>
      <c r="B23" s="197"/>
      <c r="C23" s="197" t="s">
        <v>61</v>
      </c>
      <c r="D23" s="203"/>
    </row>
    <row r="24" s="181" customFormat="1" ht="24.75" customHeight="1" spans="1:4">
      <c r="A24" s="195"/>
      <c r="B24" s="197"/>
      <c r="C24" s="197" t="s">
        <v>62</v>
      </c>
      <c r="D24" s="203"/>
    </row>
    <row r="25" s="181" customFormat="1" ht="24.75" customHeight="1" spans="1:4">
      <c r="A25" s="195"/>
      <c r="B25" s="197"/>
      <c r="C25" s="197" t="s">
        <v>63</v>
      </c>
      <c r="D25" s="203">
        <v>289292.88</v>
      </c>
    </row>
    <row r="26" s="181" customFormat="1" ht="24.75" customHeight="1" spans="1:4">
      <c r="A26" s="195"/>
      <c r="B26" s="197"/>
      <c r="C26" s="197" t="s">
        <v>64</v>
      </c>
      <c r="D26" s="203"/>
    </row>
    <row r="27" s="181" customFormat="1" ht="24.75" customHeight="1" spans="1:4">
      <c r="A27" s="195"/>
      <c r="B27" s="197"/>
      <c r="C27" s="197" t="s">
        <v>65</v>
      </c>
      <c r="D27" s="203">
        <v>0</v>
      </c>
    </row>
    <row r="28" s="181" customFormat="1" ht="24.75" customHeight="1" spans="1:4">
      <c r="A28" s="195"/>
      <c r="B28" s="197"/>
      <c r="C28" s="197" t="s">
        <v>66</v>
      </c>
      <c r="D28" s="204">
        <v>150000</v>
      </c>
    </row>
    <row r="29" s="181" customFormat="1" ht="24.75" customHeight="1" spans="1:4">
      <c r="A29" s="195"/>
      <c r="B29" s="197"/>
      <c r="C29" s="197" t="s">
        <v>67</v>
      </c>
      <c r="D29" s="204">
        <v>0</v>
      </c>
    </row>
    <row r="30" s="181" customFormat="1" ht="24.75" customHeight="1" spans="1:4">
      <c r="A30" s="195"/>
      <c r="B30" s="197"/>
      <c r="C30" s="197" t="s">
        <v>68</v>
      </c>
      <c r="D30" s="204">
        <v>0</v>
      </c>
    </row>
    <row r="31" s="181" customFormat="1" ht="24.75" customHeight="1" spans="1:4">
      <c r="A31" s="195"/>
      <c r="B31" s="197"/>
      <c r="C31" s="197" t="s">
        <v>69</v>
      </c>
      <c r="D31" s="204">
        <v>0</v>
      </c>
    </row>
    <row r="32" s="181" customFormat="1" ht="24.75" customHeight="1" spans="1:4">
      <c r="A32" s="195"/>
      <c r="B32" s="197"/>
      <c r="C32" s="197" t="s">
        <v>70</v>
      </c>
      <c r="D32" s="204">
        <v>0</v>
      </c>
    </row>
    <row r="33" s="181" customFormat="1" ht="24.75" customHeight="1" spans="1:4">
      <c r="A33" s="195"/>
      <c r="B33" s="197"/>
      <c r="C33" s="197" t="s">
        <v>71</v>
      </c>
      <c r="D33" s="204">
        <v>0</v>
      </c>
    </row>
    <row r="34" s="181" customFormat="1" ht="24.75" customHeight="1" spans="1:4">
      <c r="A34" s="195"/>
      <c r="B34" s="197"/>
      <c r="C34" s="197" t="s">
        <v>72</v>
      </c>
      <c r="D34" s="205">
        <v>0</v>
      </c>
    </row>
    <row r="35" ht="24.75" customHeight="1" spans="1:4">
      <c r="A35" s="206"/>
      <c r="B35" s="207"/>
      <c r="C35" s="207"/>
      <c r="D35" s="208"/>
    </row>
    <row r="36" s="181" customFormat="1" ht="24.75" customHeight="1" spans="1:4">
      <c r="A36" s="209" t="s">
        <v>73</v>
      </c>
      <c r="B36" s="199">
        <f>SUM(B6:B35)</f>
        <v>4994879.58</v>
      </c>
      <c r="C36" s="210" t="s">
        <v>74</v>
      </c>
      <c r="D36" s="201">
        <f>SUM(D6:D35)</f>
        <v>4994879.58</v>
      </c>
    </row>
    <row r="37" ht="24.75" customHeight="1" spans="1:4">
      <c r="A37" s="211"/>
      <c r="B37" s="207"/>
      <c r="C37" s="212"/>
      <c r="D37" s="208"/>
    </row>
    <row r="38" ht="24.75" customHeight="1" spans="1:4">
      <c r="A38" s="211"/>
      <c r="B38" s="207"/>
      <c r="C38" s="212"/>
      <c r="D38" s="208"/>
    </row>
    <row r="39" s="181" customFormat="1" ht="24.75" customHeight="1" spans="1:4">
      <c r="A39" s="195" t="s">
        <v>75</v>
      </c>
      <c r="B39" s="213"/>
      <c r="C39" s="197" t="s">
        <v>76</v>
      </c>
      <c r="D39" s="201">
        <v>0</v>
      </c>
    </row>
    <row r="40" s="181" customFormat="1" ht="24.75" customHeight="1" spans="1:4">
      <c r="A40" s="195" t="s">
        <v>77</v>
      </c>
      <c r="B40" s="213">
        <v>0</v>
      </c>
      <c r="C40" s="197"/>
      <c r="D40" s="208"/>
    </row>
    <row r="41" ht="24.75" customHeight="1" spans="1:4">
      <c r="A41" s="184"/>
      <c r="B41" s="214"/>
      <c r="C41" s="215"/>
      <c r="D41" s="208"/>
    </row>
    <row r="42" ht="24.75" customHeight="1" spans="1:4">
      <c r="A42" s="216"/>
      <c r="B42" s="214"/>
      <c r="C42" s="215"/>
      <c r="D42" s="208"/>
    </row>
    <row r="43" s="181" customFormat="1" ht="24.75" customHeight="1" spans="1:4">
      <c r="A43" s="209" t="s">
        <v>78</v>
      </c>
      <c r="B43" s="217">
        <f>B36+B39+B40</f>
        <v>4994879.58</v>
      </c>
      <c r="C43" s="218" t="s">
        <v>79</v>
      </c>
      <c r="D43" s="219">
        <f>D39+D36</f>
        <v>4994879.58</v>
      </c>
    </row>
    <row r="44" ht="27" customHeight="1"/>
  </sheetData>
  <sheetProtection formatCells="0" formatColumns="0" formatRows="0"/>
  <mergeCells count="3">
    <mergeCell ref="A2:D2"/>
    <mergeCell ref="A4:B4"/>
    <mergeCell ref="C4:D4"/>
  </mergeCells>
  <hyperlinks>
    <hyperlink ref="A1" location="目录!A1" display="返回"/>
    <hyperlink ref="C1" location="目录!A1"/>
  </hyperlinks>
  <printOptions horizontalCentered="1"/>
  <pageMargins left="0.590551181102362" right="0.590551181102362" top="0.590551181102362" bottom="0.590551181102362" header="0.511811023622047" footer="0.393700787401575"/>
  <pageSetup paperSize="9" fitToHeight="100"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8"/>
  <sheetViews>
    <sheetView showGridLines="0" showZeros="0" workbookViewId="0">
      <selection activeCell="B6" sqref="B6"/>
    </sheetView>
  </sheetViews>
  <sheetFormatPr defaultColWidth="9" defaultRowHeight="12.75" customHeight="1" outlineLevelCol="2"/>
  <cols>
    <col min="1" max="1" width="44.8571428571429" style="80" customWidth="1"/>
    <col min="2" max="2" width="29.8571428571429" style="80" customWidth="1"/>
    <col min="3" max="3" width="31.2857142857143" style="80" customWidth="1"/>
  </cols>
  <sheetData>
    <row r="1" ht="24.75" customHeight="1" spans="1:1">
      <c r="A1" s="100" t="s">
        <v>28</v>
      </c>
    </row>
    <row r="2" ht="24.75" customHeight="1" spans="1:2">
      <c r="A2" s="82" t="s">
        <v>80</v>
      </c>
      <c r="B2" s="82"/>
    </row>
    <row r="3" ht="24.75" customHeight="1" spans="1:2">
      <c r="A3" s="174"/>
      <c r="B3" s="175" t="s">
        <v>30</v>
      </c>
    </row>
    <row r="4" ht="24" customHeight="1" spans="1:2">
      <c r="A4" s="176" t="s">
        <v>33</v>
      </c>
      <c r="B4" s="177" t="s">
        <v>34</v>
      </c>
    </row>
    <row r="5" s="90" customFormat="1" ht="24.75" customHeight="1" spans="1:3">
      <c r="A5" s="178" t="s">
        <v>35</v>
      </c>
      <c r="B5" s="180">
        <v>4994879.58</v>
      </c>
      <c r="C5" s="81"/>
    </row>
    <row r="6" ht="24.75" customHeight="1" spans="1:2">
      <c r="A6" s="178" t="s">
        <v>81</v>
      </c>
      <c r="B6" s="180">
        <v>4994879.58</v>
      </c>
    </row>
    <row r="7" ht="24.75" customHeight="1" spans="1:2">
      <c r="A7" s="178" t="s">
        <v>82</v>
      </c>
      <c r="B7" s="180"/>
    </row>
    <row r="8" ht="24.75" customHeight="1" spans="1:2">
      <c r="A8" s="178" t="s">
        <v>83</v>
      </c>
      <c r="B8" s="180"/>
    </row>
    <row r="9" ht="24.75" customHeight="1" spans="1:2">
      <c r="A9" s="178" t="s">
        <v>84</v>
      </c>
      <c r="B9" s="180"/>
    </row>
    <row r="10" ht="24.75" customHeight="1" spans="1:2">
      <c r="A10" s="178" t="s">
        <v>85</v>
      </c>
      <c r="B10" s="180">
        <f>B5</f>
        <v>4994879.58</v>
      </c>
    </row>
    <row r="11" ht="24.75" customHeight="1" spans="1:2">
      <c r="A11" s="178" t="s">
        <v>86</v>
      </c>
      <c r="B11" s="180">
        <v>0</v>
      </c>
    </row>
    <row r="12" ht="24.75" customHeight="1" spans="1:2">
      <c r="A12" s="178" t="s">
        <v>86</v>
      </c>
      <c r="B12" s="180">
        <v>0</v>
      </c>
    </row>
    <row r="13" ht="24.75" customHeight="1" spans="1:2">
      <c r="A13" s="178" t="s">
        <v>86</v>
      </c>
      <c r="B13" s="180">
        <v>0</v>
      </c>
    </row>
    <row r="14" ht="24.75" customHeight="1" spans="1:2">
      <c r="A14" s="178" t="s">
        <v>86</v>
      </c>
      <c r="B14" s="180">
        <v>0</v>
      </c>
    </row>
    <row r="15" ht="24.75" customHeight="1" spans="1:2">
      <c r="A15" s="178" t="s">
        <v>86</v>
      </c>
      <c r="B15" s="180">
        <v>0</v>
      </c>
    </row>
    <row r="16" ht="24.75" customHeight="1" spans="1:2">
      <c r="A16" s="178" t="s">
        <v>75</v>
      </c>
      <c r="B16" s="180">
        <f>B17+B21+B22</f>
        <v>0</v>
      </c>
    </row>
    <row r="17" ht="24.75" customHeight="1" spans="1:2">
      <c r="A17" s="178" t="s">
        <v>87</v>
      </c>
      <c r="B17" s="180">
        <f>B18+B19+B20</f>
        <v>0</v>
      </c>
    </row>
    <row r="18" ht="24.75" customHeight="1" spans="1:2">
      <c r="A18" s="178" t="s">
        <v>88</v>
      </c>
      <c r="B18" s="180"/>
    </row>
    <row r="19" ht="24.75" customHeight="1" spans="1:2">
      <c r="A19" s="178" t="s">
        <v>89</v>
      </c>
      <c r="B19" s="180">
        <v>0</v>
      </c>
    </row>
    <row r="20" ht="24.75" customHeight="1" spans="1:2">
      <c r="A20" s="178" t="s">
        <v>90</v>
      </c>
      <c r="B20" s="180">
        <v>0</v>
      </c>
    </row>
    <row r="21" ht="24.75" customHeight="1" spans="1:2">
      <c r="A21" s="178" t="s">
        <v>91</v>
      </c>
      <c r="B21" s="180">
        <v>0</v>
      </c>
    </row>
    <row r="22" ht="24.75" customHeight="1" spans="1:2">
      <c r="A22" s="178" t="s">
        <v>92</v>
      </c>
      <c r="B22" s="180">
        <v>0</v>
      </c>
    </row>
    <row r="23" ht="24.75" customHeight="1" spans="1:2">
      <c r="A23" s="178" t="s">
        <v>77</v>
      </c>
      <c r="B23" s="180">
        <v>0</v>
      </c>
    </row>
    <row r="24" ht="24.75" customHeight="1" spans="1:2">
      <c r="A24" s="178" t="s">
        <v>93</v>
      </c>
      <c r="B24" s="180">
        <v>0</v>
      </c>
    </row>
    <row r="25" ht="24.75" customHeight="1" spans="1:2">
      <c r="A25" s="178" t="s">
        <v>94</v>
      </c>
      <c r="B25" s="180">
        <v>0</v>
      </c>
    </row>
    <row r="26" ht="24.75" customHeight="1" spans="1:2">
      <c r="A26" s="178" t="s">
        <v>95</v>
      </c>
      <c r="B26" s="180">
        <v>0</v>
      </c>
    </row>
    <row r="27" ht="24.75" customHeight="1" spans="1:2">
      <c r="A27" s="178" t="s">
        <v>96</v>
      </c>
      <c r="B27" s="180">
        <v>0</v>
      </c>
    </row>
    <row r="28" ht="24.75" customHeight="1" spans="1:2">
      <c r="A28" s="178" t="s">
        <v>97</v>
      </c>
      <c r="B28" s="180">
        <v>0</v>
      </c>
    </row>
    <row r="29" ht="24.75" customHeight="1" spans="1:2">
      <c r="A29" s="178" t="s">
        <v>98</v>
      </c>
      <c r="B29" s="180">
        <f>B10+B16+B23</f>
        <v>4994879.58</v>
      </c>
    </row>
    <row r="30" ht="24.75" customHeight="1" spans="1:2">
      <c r="A30"/>
      <c r="B30"/>
    </row>
    <row r="31" ht="24.75" customHeight="1" spans="1:2">
      <c r="A31"/>
      <c r="B31"/>
    </row>
    <row r="32" ht="24.75" customHeight="1" spans="1:2">
      <c r="A32"/>
      <c r="B32"/>
    </row>
    <row r="33" ht="24.75" customHeight="1" spans="1:2">
      <c r="A33"/>
      <c r="B33"/>
    </row>
    <row r="34" ht="24.75" customHeight="1" spans="1:2">
      <c r="A34"/>
      <c r="B34"/>
    </row>
    <row r="35" ht="24.75" customHeight="1" spans="1:2">
      <c r="A35"/>
      <c r="B35"/>
    </row>
    <row r="36" ht="24.75" customHeight="1" spans="1:2">
      <c r="A36"/>
      <c r="B36"/>
    </row>
    <row r="37" ht="24.75" customHeight="1" spans="1:2">
      <c r="A37"/>
      <c r="B37"/>
    </row>
    <row r="38" ht="27" customHeight="1"/>
  </sheetData>
  <sheetProtection formatCells="0" formatColumns="0" formatRows="0"/>
  <mergeCells count="1">
    <mergeCell ref="A2:B2"/>
  </mergeCells>
  <hyperlinks>
    <hyperlink ref="A1" location="目录!A1" display="返回"/>
  </hyperlinks>
  <printOptions horizontalCentered="1"/>
  <pageMargins left="0.590551181102362" right="0.590551181102362" top="0.590551181102362" bottom="0.590551181102362" header="0.511811023622047" footer="0.393700787401575"/>
  <pageSetup paperSize="9" fitToHeight="100"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8"/>
  <sheetViews>
    <sheetView showGridLines="0" showZeros="0" topLeftCell="A10" workbookViewId="0">
      <selection activeCell="B39" sqref="B39"/>
    </sheetView>
  </sheetViews>
  <sheetFormatPr defaultColWidth="9" defaultRowHeight="12.75" customHeight="1" outlineLevelCol="2"/>
  <cols>
    <col min="1" max="1" width="44.8571428571429" style="80" customWidth="1"/>
    <col min="2" max="2" width="29.8571428571429" style="80" customWidth="1"/>
    <col min="3" max="3" width="31.2857142857143" style="80" customWidth="1"/>
  </cols>
  <sheetData>
    <row r="1" ht="24.75" customHeight="1" spans="1:1">
      <c r="A1" s="100" t="s">
        <v>28</v>
      </c>
    </row>
    <row r="2" ht="24.75" customHeight="1" spans="1:2">
      <c r="A2" s="82" t="s">
        <v>80</v>
      </c>
      <c r="B2" s="82"/>
    </row>
    <row r="3" ht="24.75" customHeight="1" spans="1:2">
      <c r="A3" s="174"/>
      <c r="B3" s="175" t="s">
        <v>30</v>
      </c>
    </row>
    <row r="4" ht="24" customHeight="1" spans="1:2">
      <c r="A4" s="176" t="s">
        <v>33</v>
      </c>
      <c r="B4" s="177" t="s">
        <v>34</v>
      </c>
    </row>
    <row r="5" s="90" customFormat="1" ht="24.75" customHeight="1" spans="1:3">
      <c r="A5" s="178" t="s">
        <v>35</v>
      </c>
      <c r="B5" s="179">
        <v>4994879.58</v>
      </c>
      <c r="C5" s="81"/>
    </row>
    <row r="6" ht="24.75" customHeight="1" spans="1:2">
      <c r="A6" s="178" t="s">
        <v>81</v>
      </c>
      <c r="B6" s="179">
        <v>4994879.58</v>
      </c>
    </row>
    <row r="7" ht="24.75" customHeight="1" spans="1:2">
      <c r="A7" s="178" t="s">
        <v>82</v>
      </c>
      <c r="B7" s="179"/>
    </row>
    <row r="8" ht="24.75" customHeight="1" spans="1:2">
      <c r="A8" s="178" t="s">
        <v>83</v>
      </c>
      <c r="B8" s="179">
        <v>0</v>
      </c>
    </row>
    <row r="9" ht="24.75" customHeight="1" spans="1:2">
      <c r="A9" s="178" t="s">
        <v>84</v>
      </c>
      <c r="B9" s="179"/>
    </row>
    <row r="10" ht="24.75" customHeight="1" spans="1:2">
      <c r="A10" s="178" t="s">
        <v>37</v>
      </c>
      <c r="B10" s="179">
        <v>0</v>
      </c>
    </row>
    <row r="11" ht="24.75" customHeight="1" spans="1:2">
      <c r="A11" s="178" t="s">
        <v>39</v>
      </c>
      <c r="B11" s="179">
        <v>0</v>
      </c>
    </row>
    <row r="12" ht="24.75" customHeight="1" spans="1:2">
      <c r="A12" s="178" t="s">
        <v>41</v>
      </c>
      <c r="B12" s="179">
        <v>0</v>
      </c>
    </row>
    <row r="13" ht="24.75" customHeight="1" spans="1:2">
      <c r="A13" s="178" t="s">
        <v>43</v>
      </c>
      <c r="B13" s="179">
        <v>0</v>
      </c>
    </row>
    <row r="14" ht="24.75" customHeight="1" spans="1:2">
      <c r="A14" s="178" t="s">
        <v>45</v>
      </c>
      <c r="B14" s="179">
        <v>0</v>
      </c>
    </row>
    <row r="15" ht="24.75" customHeight="1" spans="1:2">
      <c r="A15" s="178" t="s">
        <v>47</v>
      </c>
      <c r="B15" s="179">
        <v>0</v>
      </c>
    </row>
    <row r="16" ht="24.75" customHeight="1" spans="1:2">
      <c r="A16" s="178" t="s">
        <v>49</v>
      </c>
      <c r="B16" s="179">
        <v>0</v>
      </c>
    </row>
    <row r="17" ht="24.75" customHeight="1" spans="1:2">
      <c r="A17" s="178" t="s">
        <v>51</v>
      </c>
      <c r="B17" s="179">
        <v>0</v>
      </c>
    </row>
    <row r="18" ht="24.75" customHeight="1" spans="1:2">
      <c r="A18" s="178" t="s">
        <v>85</v>
      </c>
      <c r="B18" s="179">
        <f>B5+B10+B11+B12+B13+B14+B15+B16+B17</f>
        <v>4994879.58</v>
      </c>
    </row>
    <row r="19" ht="24.75" customHeight="1" spans="1:2">
      <c r="A19" s="178" t="s">
        <v>86</v>
      </c>
      <c r="B19" s="179">
        <v>0</v>
      </c>
    </row>
    <row r="20" ht="24.75" customHeight="1" spans="1:2">
      <c r="A20" s="178" t="s">
        <v>86</v>
      </c>
      <c r="B20" s="179">
        <v>0</v>
      </c>
    </row>
    <row r="21" ht="24.75" customHeight="1" spans="1:2">
      <c r="A21" s="178" t="s">
        <v>86</v>
      </c>
      <c r="B21" s="179">
        <v>0</v>
      </c>
    </row>
    <row r="22" ht="24.75" customHeight="1" spans="1:2">
      <c r="A22" s="178" t="s">
        <v>86</v>
      </c>
      <c r="B22" s="179">
        <v>0</v>
      </c>
    </row>
    <row r="23" ht="24.75" customHeight="1" spans="1:2">
      <c r="A23" s="178" t="s">
        <v>86</v>
      </c>
      <c r="B23" s="179">
        <v>0</v>
      </c>
    </row>
    <row r="24" ht="24.75" customHeight="1" spans="1:2">
      <c r="A24" s="178" t="s">
        <v>75</v>
      </c>
      <c r="B24" s="179">
        <f>B25+B29+B30</f>
        <v>0</v>
      </c>
    </row>
    <row r="25" ht="24.75" customHeight="1" spans="1:2">
      <c r="A25" s="178" t="s">
        <v>87</v>
      </c>
      <c r="B25" s="179">
        <f>B26+B27+B28</f>
        <v>0</v>
      </c>
    </row>
    <row r="26" ht="24.75" customHeight="1" spans="1:2">
      <c r="A26" s="178" t="s">
        <v>88</v>
      </c>
      <c r="B26" s="179"/>
    </row>
    <row r="27" ht="24.75" customHeight="1" spans="1:2">
      <c r="A27" s="178" t="s">
        <v>89</v>
      </c>
      <c r="B27" s="179">
        <v>0</v>
      </c>
    </row>
    <row r="28" ht="24.75" customHeight="1" spans="1:2">
      <c r="A28" s="178" t="s">
        <v>90</v>
      </c>
      <c r="B28" s="179">
        <v>0</v>
      </c>
    </row>
    <row r="29" ht="24.75" customHeight="1" spans="1:2">
      <c r="A29" s="178" t="s">
        <v>91</v>
      </c>
      <c r="B29" s="179">
        <v>0</v>
      </c>
    </row>
    <row r="30" ht="24.75" customHeight="1" spans="1:2">
      <c r="A30" s="178" t="s">
        <v>92</v>
      </c>
      <c r="B30" s="179">
        <v>0</v>
      </c>
    </row>
    <row r="31" ht="24.75" customHeight="1" spans="1:2">
      <c r="A31" s="178" t="s">
        <v>77</v>
      </c>
      <c r="B31" s="179">
        <v>0</v>
      </c>
    </row>
    <row r="32" ht="24.75" customHeight="1" spans="1:2">
      <c r="A32" s="178" t="s">
        <v>93</v>
      </c>
      <c r="B32" s="179">
        <v>0</v>
      </c>
    </row>
    <row r="33" ht="24.75" customHeight="1" spans="1:2">
      <c r="A33" s="178" t="s">
        <v>94</v>
      </c>
      <c r="B33" s="179">
        <v>0</v>
      </c>
    </row>
    <row r="34" ht="24.75" customHeight="1" spans="1:2">
      <c r="A34" s="178" t="s">
        <v>95</v>
      </c>
      <c r="B34" s="179">
        <v>0</v>
      </c>
    </row>
    <row r="35" ht="24.75" customHeight="1" spans="1:2">
      <c r="A35" s="178" t="s">
        <v>96</v>
      </c>
      <c r="B35" s="179">
        <v>0</v>
      </c>
    </row>
    <row r="36" ht="24.75" customHeight="1" spans="1:2">
      <c r="A36" s="178" t="s">
        <v>97</v>
      </c>
      <c r="B36" s="179">
        <v>0</v>
      </c>
    </row>
    <row r="37" ht="24.75" customHeight="1" spans="1:2">
      <c r="A37" s="178" t="s">
        <v>98</v>
      </c>
      <c r="B37" s="179">
        <f>B18+B24+B31</f>
        <v>4994879.58</v>
      </c>
    </row>
    <row r="38" ht="27" customHeight="1"/>
  </sheetData>
  <sheetProtection formatCells="0" formatColumns="0" formatRows="0"/>
  <mergeCells count="1">
    <mergeCell ref="A2:B2"/>
  </mergeCells>
  <hyperlinks>
    <hyperlink ref="A1" location="目录!A1" display="返回"/>
  </hyperlinks>
  <printOptions horizontalCentered="1"/>
  <pageMargins left="0.590551181102362" right="0.590551181102362" top="0.590551181102362" bottom="0.590551181102362" header="0.511811023622047" footer="0.393700787401575"/>
  <pageSetup paperSize="9" fitToHeight="100"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1"/>
  <sheetViews>
    <sheetView showGridLines="0" showZeros="0" workbookViewId="0">
      <selection activeCell="B6" sqref="B6"/>
    </sheetView>
  </sheetViews>
  <sheetFormatPr defaultColWidth="9" defaultRowHeight="12.75" customHeight="1" outlineLevelCol="6"/>
  <cols>
    <col min="1" max="1" width="34.1428571428571" style="80" customWidth="1"/>
    <col min="2" max="4" width="17.2857142857143" style="80" customWidth="1"/>
    <col min="5" max="5" width="15.1428571428571" style="80" customWidth="1"/>
    <col min="6" max="7" width="6.85714285714286" style="80" customWidth="1"/>
  </cols>
  <sheetData>
    <row r="1" ht="24.75" customHeight="1" spans="1:1">
      <c r="A1" s="100" t="s">
        <v>28</v>
      </c>
    </row>
    <row r="2" ht="24.75" customHeight="1" spans="1:5">
      <c r="A2" s="166" t="s">
        <v>99</v>
      </c>
      <c r="B2" s="166"/>
      <c r="C2" s="166"/>
      <c r="D2" s="166"/>
      <c r="E2" s="166"/>
    </row>
    <row r="3" ht="24.75" customHeight="1" spans="1:5">
      <c r="A3" s="156"/>
      <c r="B3" s="156"/>
      <c r="E3" s="83" t="s">
        <v>30</v>
      </c>
    </row>
    <row r="4" ht="24.75" customHeight="1" spans="1:5">
      <c r="A4" s="84" t="s">
        <v>100</v>
      </c>
      <c r="B4" s="84" t="s">
        <v>101</v>
      </c>
      <c r="C4" s="85" t="s">
        <v>102</v>
      </c>
      <c r="D4" s="86" t="s">
        <v>103</v>
      </c>
      <c r="E4" s="167" t="s">
        <v>104</v>
      </c>
    </row>
    <row r="5" ht="24.75" customHeight="1" spans="1:5">
      <c r="A5" s="84" t="s">
        <v>105</v>
      </c>
      <c r="B5" s="84">
        <v>1</v>
      </c>
      <c r="C5" s="85">
        <v>2</v>
      </c>
      <c r="D5" s="86">
        <v>3</v>
      </c>
      <c r="E5" s="168">
        <v>4</v>
      </c>
    </row>
    <row r="6" s="90" customFormat="1" ht="29.25" customHeight="1" spans="1:7">
      <c r="A6" s="148" t="s">
        <v>106</v>
      </c>
      <c r="B6" s="138">
        <f>B7+B15+B23+B36+B39+B28+B31+B34</f>
        <v>4994879.58</v>
      </c>
      <c r="C6" s="138">
        <f>C7+C15+C23+C36+C39+C28+C31+C34</f>
        <v>4031943.58</v>
      </c>
      <c r="D6" s="138">
        <f>D7+D15+D23+D36+D39+D28+D31+D34</f>
        <v>962936</v>
      </c>
      <c r="E6" s="138"/>
      <c r="F6" s="81"/>
      <c r="G6" s="81"/>
    </row>
    <row r="7" s="90" customFormat="1" ht="29.25" customHeight="1" spans="1:7">
      <c r="A7" s="148" t="s">
        <v>107</v>
      </c>
      <c r="B7" s="138">
        <f>'1'!D6</f>
        <v>3543367</v>
      </c>
      <c r="C7" s="139">
        <f>B7-D7</f>
        <v>3193367</v>
      </c>
      <c r="D7" s="169">
        <v>350000</v>
      </c>
      <c r="E7" s="170"/>
      <c r="F7" s="81"/>
      <c r="G7" s="81"/>
    </row>
    <row r="8" s="90" customFormat="1" ht="29.25" customHeight="1" spans="1:7">
      <c r="A8" s="148" t="s">
        <v>108</v>
      </c>
      <c r="B8" s="138">
        <f t="shared" ref="B8:B33" si="0">C8+D8+E8</f>
        <v>0</v>
      </c>
      <c r="C8" s="139"/>
      <c r="D8" s="169"/>
      <c r="E8" s="170"/>
      <c r="F8" s="81"/>
      <c r="G8" s="81"/>
    </row>
    <row r="9" s="90" customFormat="1" ht="29.25" customHeight="1" spans="1:7">
      <c r="A9" s="171" t="s">
        <v>109</v>
      </c>
      <c r="B9" s="138">
        <f>'1'!D6</f>
        <v>3543367</v>
      </c>
      <c r="C9" s="141">
        <f>B9-D9</f>
        <v>3193367</v>
      </c>
      <c r="D9" s="172">
        <v>350000</v>
      </c>
      <c r="E9" s="173"/>
      <c r="F9" s="81"/>
      <c r="G9" s="81"/>
    </row>
    <row r="10" s="90" customFormat="1" ht="29.25" customHeight="1" spans="1:7">
      <c r="A10" s="171" t="s">
        <v>110</v>
      </c>
      <c r="B10" s="138">
        <f t="shared" si="0"/>
        <v>0</v>
      </c>
      <c r="C10" s="141"/>
      <c r="D10" s="172"/>
      <c r="E10" s="173"/>
      <c r="F10" s="81"/>
      <c r="G10" s="81"/>
    </row>
    <row r="11" s="90" customFormat="1" ht="29.25" customHeight="1" spans="1:7">
      <c r="A11" s="171" t="s">
        <v>111</v>
      </c>
      <c r="B11" s="138">
        <f t="shared" si="0"/>
        <v>0</v>
      </c>
      <c r="C11" s="141"/>
      <c r="D11" s="172"/>
      <c r="E11" s="173"/>
      <c r="F11" s="81"/>
      <c r="G11" s="81"/>
    </row>
    <row r="12" s="90" customFormat="1" ht="29.25" customHeight="1" spans="1:7">
      <c r="A12" s="171" t="s">
        <v>112</v>
      </c>
      <c r="B12" s="138">
        <f t="shared" si="0"/>
        <v>0</v>
      </c>
      <c r="C12" s="141"/>
      <c r="D12" s="172"/>
      <c r="E12" s="173"/>
      <c r="F12" s="81"/>
      <c r="G12" s="81"/>
    </row>
    <row r="13" s="90" customFormat="1" ht="29.25" customHeight="1" spans="1:7">
      <c r="A13" s="171" t="s">
        <v>113</v>
      </c>
      <c r="B13" s="138">
        <f t="shared" si="0"/>
        <v>0</v>
      </c>
      <c r="C13" s="141"/>
      <c r="D13" s="172"/>
      <c r="E13" s="173"/>
      <c r="F13" s="81"/>
      <c r="G13" s="81"/>
    </row>
    <row r="14" s="90" customFormat="1" ht="29.25" customHeight="1" spans="1:7">
      <c r="A14" s="171" t="s">
        <v>114</v>
      </c>
      <c r="B14" s="138">
        <f t="shared" si="0"/>
        <v>0</v>
      </c>
      <c r="C14" s="141"/>
      <c r="D14" s="172">
        <v>0</v>
      </c>
      <c r="E14" s="173">
        <v>0</v>
      </c>
      <c r="F14" s="81"/>
      <c r="G14" s="81"/>
    </row>
    <row r="15" s="90" customFormat="1" ht="29.25" customHeight="1" spans="1:7">
      <c r="A15" s="148" t="s">
        <v>115</v>
      </c>
      <c r="B15" s="138">
        <v>394341.8</v>
      </c>
      <c r="C15" s="139">
        <f>B15</f>
        <v>394341.8</v>
      </c>
      <c r="D15" s="169"/>
      <c r="E15" s="170"/>
      <c r="F15" s="81"/>
      <c r="G15" s="81"/>
    </row>
    <row r="16" s="90" customFormat="1" ht="29.25" customHeight="1" spans="1:7">
      <c r="A16" s="148" t="s">
        <v>116</v>
      </c>
      <c r="B16" s="138">
        <f t="shared" si="0"/>
        <v>0</v>
      </c>
      <c r="C16" s="139"/>
      <c r="D16" s="169"/>
      <c r="E16" s="170"/>
      <c r="F16" s="81"/>
      <c r="G16" s="81"/>
    </row>
    <row r="17" s="90" customFormat="1" ht="29.25" customHeight="1" spans="1:7">
      <c r="A17" s="171" t="s">
        <v>117</v>
      </c>
      <c r="B17" s="138">
        <f t="shared" si="0"/>
        <v>0</v>
      </c>
      <c r="C17" s="141"/>
      <c r="D17" s="172"/>
      <c r="E17" s="173"/>
      <c r="F17" s="81"/>
      <c r="G17" s="81"/>
    </row>
    <row r="18" s="90" customFormat="1" ht="29.25" customHeight="1" spans="1:7">
      <c r="A18" s="171" t="s">
        <v>118</v>
      </c>
      <c r="B18" s="138">
        <f t="shared" si="0"/>
        <v>0</v>
      </c>
      <c r="C18" s="141"/>
      <c r="D18" s="172"/>
      <c r="E18" s="173"/>
      <c r="F18" s="81"/>
      <c r="G18" s="81"/>
    </row>
    <row r="19" s="90" customFormat="1" ht="29.25" customHeight="1" spans="1:7">
      <c r="A19" s="171" t="s">
        <v>119</v>
      </c>
      <c r="B19" s="138">
        <v>380626.24</v>
      </c>
      <c r="C19" s="141">
        <f>B19</f>
        <v>380626.24</v>
      </c>
      <c r="D19" s="172"/>
      <c r="E19" s="173"/>
      <c r="F19" s="81"/>
      <c r="G19" s="81"/>
    </row>
    <row r="20" s="90" customFormat="1" ht="29.25" customHeight="1" spans="1:7">
      <c r="A20" s="171" t="s">
        <v>120</v>
      </c>
      <c r="B20" s="138">
        <f t="shared" si="0"/>
        <v>0</v>
      </c>
      <c r="C20" s="141"/>
      <c r="D20" s="172"/>
      <c r="E20" s="173"/>
      <c r="F20" s="81"/>
      <c r="G20" s="81"/>
    </row>
    <row r="21" s="90" customFormat="1" ht="29.25" customHeight="1" spans="1:7">
      <c r="A21" s="148" t="s">
        <v>121</v>
      </c>
      <c r="B21" s="138">
        <f>B22</f>
        <v>13715.56</v>
      </c>
      <c r="C21" s="139">
        <f>B21</f>
        <v>13715.56</v>
      </c>
      <c r="D21" s="169"/>
      <c r="E21" s="170"/>
      <c r="F21" s="81"/>
      <c r="G21" s="81"/>
    </row>
    <row r="22" s="90" customFormat="1" ht="29.25" customHeight="1" spans="1:7">
      <c r="A22" s="171" t="s">
        <v>122</v>
      </c>
      <c r="B22" s="138">
        <v>13715.56</v>
      </c>
      <c r="C22" s="141">
        <f>B22</f>
        <v>13715.56</v>
      </c>
      <c r="D22" s="172"/>
      <c r="E22" s="173"/>
      <c r="F22" s="81"/>
      <c r="G22" s="81"/>
    </row>
    <row r="23" s="90" customFormat="1" ht="29.25" customHeight="1" spans="1:7">
      <c r="A23" s="148" t="s">
        <v>123</v>
      </c>
      <c r="B23" s="138">
        <f>B24</f>
        <v>154941.9</v>
      </c>
      <c r="C23" s="139">
        <f>B23</f>
        <v>154941.9</v>
      </c>
      <c r="D23" s="169"/>
      <c r="E23" s="170"/>
      <c r="F23" s="81"/>
      <c r="G23" s="81"/>
    </row>
    <row r="24" s="90" customFormat="1" ht="29.25" customHeight="1" spans="1:7">
      <c r="A24" s="148" t="s">
        <v>124</v>
      </c>
      <c r="B24" s="138">
        <f>B25</f>
        <v>154941.9</v>
      </c>
      <c r="C24" s="139">
        <f>B24</f>
        <v>154941.9</v>
      </c>
      <c r="D24" s="169"/>
      <c r="E24" s="170"/>
      <c r="F24" s="81"/>
      <c r="G24" s="81"/>
    </row>
    <row r="25" s="90" customFormat="1" ht="29.25" customHeight="1" spans="1:7">
      <c r="A25" s="171" t="s">
        <v>125</v>
      </c>
      <c r="B25" s="138">
        <v>154941.9</v>
      </c>
      <c r="C25" s="141">
        <f>B25</f>
        <v>154941.9</v>
      </c>
      <c r="D25" s="172"/>
      <c r="E25" s="173"/>
      <c r="F25" s="81"/>
      <c r="G25" s="81"/>
    </row>
    <row r="26" s="90" customFormat="1" ht="29.25" customHeight="1" spans="1:7">
      <c r="A26" s="171" t="s">
        <v>126</v>
      </c>
      <c r="B26" s="138">
        <f t="shared" si="0"/>
        <v>0</v>
      </c>
      <c r="C26" s="141"/>
      <c r="D26" s="172"/>
      <c r="E26" s="173"/>
      <c r="F26" s="81"/>
      <c r="G26" s="81"/>
    </row>
    <row r="27" s="90" customFormat="1" ht="29.25" customHeight="1" spans="1:7">
      <c r="A27" s="171" t="s">
        <v>127</v>
      </c>
      <c r="B27" s="138">
        <f t="shared" si="0"/>
        <v>0</v>
      </c>
      <c r="C27" s="141"/>
      <c r="D27" s="172"/>
      <c r="E27" s="173"/>
      <c r="F27" s="81"/>
      <c r="G27" s="81"/>
    </row>
    <row r="28" s="90" customFormat="1" ht="29.25" customHeight="1" spans="1:7">
      <c r="A28" s="145" t="s">
        <v>128</v>
      </c>
      <c r="B28" s="138">
        <f>'1'!D17</f>
        <v>54000</v>
      </c>
      <c r="C28" s="141">
        <v>0</v>
      </c>
      <c r="D28" s="172">
        <v>54000</v>
      </c>
      <c r="E28" s="173"/>
      <c r="F28" s="81"/>
      <c r="G28" s="81"/>
    </row>
    <row r="29" s="90" customFormat="1" ht="29.25" customHeight="1" spans="1:7">
      <c r="A29" s="145" t="s">
        <v>129</v>
      </c>
      <c r="B29" s="138">
        <v>54000</v>
      </c>
      <c r="C29" s="141"/>
      <c r="D29" s="172">
        <v>54000</v>
      </c>
      <c r="E29" s="173"/>
      <c r="F29" s="81"/>
      <c r="G29" s="81"/>
    </row>
    <row r="30" s="90" customFormat="1" ht="29.25" customHeight="1" spans="1:7">
      <c r="A30" s="145" t="s">
        <v>130</v>
      </c>
      <c r="B30" s="138">
        <v>54000</v>
      </c>
      <c r="C30" s="141"/>
      <c r="D30" s="138">
        <v>54000</v>
      </c>
      <c r="E30" s="173"/>
      <c r="F30" s="81"/>
      <c r="G30" s="81"/>
    </row>
    <row r="31" s="90" customFormat="1" ht="29.25" customHeight="1" spans="1:7">
      <c r="A31" s="145" t="s">
        <v>131</v>
      </c>
      <c r="B31" s="138">
        <f>'1'!D18</f>
        <v>408936</v>
      </c>
      <c r="C31" s="141">
        <v>0</v>
      </c>
      <c r="D31" s="172">
        <f>B31</f>
        <v>408936</v>
      </c>
      <c r="E31" s="173"/>
      <c r="F31" s="81"/>
      <c r="G31" s="81"/>
    </row>
    <row r="32" s="90" customFormat="1" ht="29.25" customHeight="1" spans="1:7">
      <c r="A32" s="145" t="s">
        <v>132</v>
      </c>
      <c r="B32" s="138">
        <v>408936</v>
      </c>
      <c r="C32" s="141"/>
      <c r="D32" s="138">
        <v>408936</v>
      </c>
      <c r="E32" s="173"/>
      <c r="F32" s="81"/>
      <c r="G32" s="81"/>
    </row>
    <row r="33" s="90" customFormat="1" ht="29.25" customHeight="1" spans="1:7">
      <c r="A33" s="145" t="s">
        <v>133</v>
      </c>
      <c r="B33" s="138">
        <v>408936</v>
      </c>
      <c r="C33" s="141"/>
      <c r="D33" s="138">
        <v>408936</v>
      </c>
      <c r="E33" s="173"/>
      <c r="F33" s="81"/>
      <c r="G33" s="81"/>
    </row>
    <row r="34" s="90" customFormat="1" ht="29.25" customHeight="1" spans="1:7">
      <c r="A34" s="148" t="s">
        <v>134</v>
      </c>
      <c r="B34" s="138">
        <f>'1'!D28</f>
        <v>150000</v>
      </c>
      <c r="C34" s="141"/>
      <c r="D34" s="172">
        <v>150000</v>
      </c>
      <c r="E34" s="173"/>
      <c r="F34" s="81"/>
      <c r="G34" s="81"/>
    </row>
    <row r="35" s="90" customFormat="1" ht="29.25" customHeight="1" spans="1:7">
      <c r="A35" s="145" t="s">
        <v>135</v>
      </c>
      <c r="B35" s="138">
        <v>150000</v>
      </c>
      <c r="C35" s="141"/>
      <c r="D35" s="172">
        <v>150000</v>
      </c>
      <c r="E35" s="173"/>
      <c r="F35" s="81"/>
      <c r="G35" s="81"/>
    </row>
    <row r="36" s="90" customFormat="1" ht="29.25" customHeight="1" spans="1:7">
      <c r="A36" s="148" t="s">
        <v>136</v>
      </c>
      <c r="B36" s="138">
        <f>C36+D36+E36</f>
        <v>0</v>
      </c>
      <c r="C36" s="139"/>
      <c r="D36" s="169"/>
      <c r="E36" s="170"/>
      <c r="F36" s="81"/>
      <c r="G36" s="81"/>
    </row>
    <row r="37" s="90" customFormat="1" ht="29.25" customHeight="1" spans="1:7">
      <c r="A37" s="148" t="s">
        <v>137</v>
      </c>
      <c r="B37" s="138">
        <f>C37+D37+E37</f>
        <v>0</v>
      </c>
      <c r="C37" s="139"/>
      <c r="D37" s="169"/>
      <c r="E37" s="170"/>
      <c r="F37" s="81"/>
      <c r="G37" s="81"/>
    </row>
    <row r="38" s="90" customFormat="1" ht="29.25" customHeight="1" spans="1:7">
      <c r="A38" s="171" t="s">
        <v>138</v>
      </c>
      <c r="B38" s="138">
        <f>C38+D38+E38</f>
        <v>0</v>
      </c>
      <c r="C38" s="141"/>
      <c r="D38" s="172"/>
      <c r="E38" s="173"/>
      <c r="F38" s="81"/>
      <c r="G38" s="81"/>
    </row>
    <row r="39" s="90" customFormat="1" ht="29.25" customHeight="1" spans="1:7">
      <c r="A39" s="148" t="s">
        <v>139</v>
      </c>
      <c r="B39" s="138">
        <f>B41</f>
        <v>289292.88</v>
      </c>
      <c r="C39" s="139">
        <f>B39</f>
        <v>289292.88</v>
      </c>
      <c r="D39" s="169"/>
      <c r="E39" s="170"/>
      <c r="F39" s="81"/>
      <c r="G39" s="81"/>
    </row>
    <row r="40" s="90" customFormat="1" ht="29.25" customHeight="1" spans="1:7">
      <c r="A40" s="148" t="s">
        <v>140</v>
      </c>
      <c r="B40" s="138">
        <f>C40+D40+E40</f>
        <v>0</v>
      </c>
      <c r="C40" s="139"/>
      <c r="D40" s="169"/>
      <c r="E40" s="170"/>
      <c r="F40" s="81"/>
      <c r="G40" s="81"/>
    </row>
    <row r="41" s="90" customFormat="1" ht="29.25" customHeight="1" spans="1:7">
      <c r="A41" s="171" t="s">
        <v>141</v>
      </c>
      <c r="B41" s="138">
        <v>289292.88</v>
      </c>
      <c r="C41" s="141">
        <f>B41</f>
        <v>289292.88</v>
      </c>
      <c r="D41" s="172"/>
      <c r="E41" s="173"/>
      <c r="F41" s="81"/>
      <c r="G41" s="81"/>
    </row>
  </sheetData>
  <sheetProtection formatCells="0" formatColumns="0" formatRows="0"/>
  <mergeCells count="1">
    <mergeCell ref="A2:E2"/>
  </mergeCells>
  <hyperlinks>
    <hyperlink ref="A1" location="目录!A1" display="返回"/>
  </hyperlinks>
  <printOptions horizontalCentered="1"/>
  <pageMargins left="0.590551181102362" right="0.590551181102362" top="0.590551181102362" bottom="0.590551181102362" header="0.393700787401575" footer="0.393700787401575"/>
  <pageSetup paperSize="9" fitToHeight="100"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U34"/>
  <sheetViews>
    <sheetView showGridLines="0" showZeros="0" workbookViewId="0">
      <selection activeCell="D30" sqref="D30"/>
    </sheetView>
  </sheetViews>
  <sheetFormatPr defaultColWidth="9" defaultRowHeight="12.75" customHeight="1"/>
  <cols>
    <col min="1" max="1" width="33.1428571428571" style="80" customWidth="1"/>
    <col min="2" max="2" width="24.5714285714286" style="80" customWidth="1"/>
    <col min="3" max="3" width="29" style="80" customWidth="1"/>
    <col min="4" max="4" width="22.5714285714286" style="80" customWidth="1"/>
    <col min="5" max="99" width="9" style="80" customWidth="1"/>
  </cols>
  <sheetData>
    <row r="1" ht="25.5" customHeight="1" spans="1:98">
      <c r="A1" s="100" t="s">
        <v>28</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row>
    <row r="2" ht="25.5" customHeight="1" spans="1:98">
      <c r="A2" s="150" t="s">
        <v>142</v>
      </c>
      <c r="B2" s="150"/>
      <c r="C2" s="150"/>
      <c r="D2" s="150"/>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row>
    <row r="3" ht="16.5" customHeight="1" spans="2:98">
      <c r="B3" s="152"/>
      <c r="C3" s="153"/>
      <c r="D3" s="83" t="s">
        <v>30</v>
      </c>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row>
    <row r="4" ht="16.5" customHeight="1" spans="1:98">
      <c r="A4" s="84" t="s">
        <v>143</v>
      </c>
      <c r="B4" s="86"/>
      <c r="C4" s="155" t="s">
        <v>144</v>
      </c>
      <c r="D4" s="155"/>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row>
    <row r="5" ht="16.5" customHeight="1" spans="1:98">
      <c r="A5" s="84" t="s">
        <v>33</v>
      </c>
      <c r="B5" s="85" t="s">
        <v>34</v>
      </c>
      <c r="C5" s="143" t="s">
        <v>33</v>
      </c>
      <c r="D5" s="156" t="s">
        <v>106</v>
      </c>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row>
    <row r="6" s="90" customFormat="1" ht="16.5" customHeight="1" spans="1:99">
      <c r="A6" s="157" t="s">
        <v>145</v>
      </c>
      <c r="B6" s="158">
        <f>B7+B8+B9</f>
        <v>4994879.58</v>
      </c>
      <c r="C6" s="159" t="s">
        <v>146</v>
      </c>
      <c r="D6" s="160">
        <f>SUM(D7:D33)</f>
        <v>4994879.58</v>
      </c>
      <c r="E6" s="161"/>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81"/>
    </row>
    <row r="7" s="90" customFormat="1" ht="16.5" customHeight="1" spans="1:99">
      <c r="A7" s="157" t="s">
        <v>147</v>
      </c>
      <c r="B7" s="158">
        <f>'1'!B6</f>
        <v>4994879.58</v>
      </c>
      <c r="C7" s="159" t="s">
        <v>148</v>
      </c>
      <c r="D7" s="160">
        <f>'1'!D6</f>
        <v>3543367</v>
      </c>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2"/>
      <c r="CN7" s="132"/>
      <c r="CO7" s="132"/>
      <c r="CP7" s="132"/>
      <c r="CQ7" s="132"/>
      <c r="CR7" s="132"/>
      <c r="CS7" s="132"/>
      <c r="CT7" s="132"/>
      <c r="CU7" s="81"/>
    </row>
    <row r="8" s="90" customFormat="1" ht="16.5" customHeight="1" spans="1:99">
      <c r="A8" s="157" t="s">
        <v>149</v>
      </c>
      <c r="B8" s="158">
        <v>0</v>
      </c>
      <c r="C8" s="159" t="s">
        <v>150</v>
      </c>
      <c r="D8" s="160"/>
      <c r="E8" s="161"/>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2"/>
      <c r="CN8" s="132"/>
      <c r="CO8" s="132"/>
      <c r="CP8" s="132"/>
      <c r="CQ8" s="132"/>
      <c r="CR8" s="132"/>
      <c r="CS8" s="132"/>
      <c r="CT8" s="132"/>
      <c r="CU8" s="81"/>
    </row>
    <row r="9" s="90" customFormat="1" ht="16.5" customHeight="1" spans="1:99">
      <c r="A9" s="157" t="s">
        <v>151</v>
      </c>
      <c r="B9" s="158"/>
      <c r="C9" s="159" t="s">
        <v>152</v>
      </c>
      <c r="D9" s="160"/>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2"/>
      <c r="CN9" s="132"/>
      <c r="CO9" s="132"/>
      <c r="CP9" s="132"/>
      <c r="CQ9" s="132"/>
      <c r="CR9" s="132"/>
      <c r="CS9" s="132"/>
      <c r="CT9" s="132"/>
      <c r="CU9" s="81"/>
    </row>
    <row r="10" s="90" customFormat="1" ht="16.5" customHeight="1" spans="1:99">
      <c r="A10" s="157"/>
      <c r="B10" s="162"/>
      <c r="C10" s="159" t="s">
        <v>153</v>
      </c>
      <c r="D10" s="160"/>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2"/>
      <c r="CN10" s="132"/>
      <c r="CO10" s="132"/>
      <c r="CP10" s="132"/>
      <c r="CQ10" s="132"/>
      <c r="CR10" s="132"/>
      <c r="CS10" s="132"/>
      <c r="CT10" s="132"/>
      <c r="CU10" s="81"/>
    </row>
    <row r="11" s="90" customFormat="1" ht="16.5" customHeight="1" spans="1:99">
      <c r="A11" s="157"/>
      <c r="B11" s="162"/>
      <c r="C11" s="159" t="s">
        <v>154</v>
      </c>
      <c r="D11" s="160"/>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2"/>
      <c r="CN11" s="132"/>
      <c r="CO11" s="132"/>
      <c r="CP11" s="132"/>
      <c r="CQ11" s="132"/>
      <c r="CR11" s="132"/>
      <c r="CS11" s="132"/>
      <c r="CT11" s="132"/>
      <c r="CU11" s="81"/>
    </row>
    <row r="12" s="90" customFormat="1" ht="16.5" customHeight="1" spans="1:99">
      <c r="A12" s="157"/>
      <c r="B12" s="162"/>
      <c r="C12" s="159" t="s">
        <v>155</v>
      </c>
      <c r="D12" s="160"/>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2"/>
      <c r="CN12" s="132"/>
      <c r="CO12" s="132"/>
      <c r="CP12" s="132"/>
      <c r="CQ12" s="132"/>
      <c r="CR12" s="132"/>
      <c r="CS12" s="132"/>
      <c r="CT12" s="132"/>
      <c r="CU12" s="81"/>
    </row>
    <row r="13" s="90" customFormat="1" ht="16.5" customHeight="1" spans="1:99">
      <c r="A13" s="163"/>
      <c r="B13" s="158"/>
      <c r="C13" s="159" t="s">
        <v>156</v>
      </c>
      <c r="D13" s="160"/>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81"/>
    </row>
    <row r="14" s="90" customFormat="1" ht="16.5" customHeight="1" spans="1:99">
      <c r="A14" s="163"/>
      <c r="B14" s="164"/>
      <c r="C14" s="159" t="s">
        <v>157</v>
      </c>
      <c r="D14" s="160">
        <f>'1'!D13</f>
        <v>394341.8</v>
      </c>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81"/>
    </row>
    <row r="15" s="90" customFormat="1" ht="16.5" customHeight="1" spans="1:99">
      <c r="A15" s="163"/>
      <c r="B15" s="158"/>
      <c r="C15" s="159" t="s">
        <v>158</v>
      </c>
      <c r="D15" s="160"/>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c r="CG15" s="132"/>
      <c r="CH15" s="132"/>
      <c r="CI15" s="132"/>
      <c r="CJ15" s="132"/>
      <c r="CK15" s="132"/>
      <c r="CL15" s="132"/>
      <c r="CM15" s="132"/>
      <c r="CN15" s="132"/>
      <c r="CO15" s="132"/>
      <c r="CP15" s="132"/>
      <c r="CQ15" s="132"/>
      <c r="CR15" s="132"/>
      <c r="CS15" s="132"/>
      <c r="CT15" s="132"/>
      <c r="CU15" s="81"/>
    </row>
    <row r="16" s="90" customFormat="1" ht="16.5" customHeight="1" spans="1:99">
      <c r="A16" s="163"/>
      <c r="B16" s="158"/>
      <c r="C16" s="159" t="s">
        <v>159</v>
      </c>
      <c r="D16" s="160">
        <f>'1'!D15</f>
        <v>154941.9</v>
      </c>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2"/>
      <c r="BT16" s="132"/>
      <c r="BU16" s="132"/>
      <c r="BV16" s="132"/>
      <c r="BW16" s="132"/>
      <c r="BX16" s="132"/>
      <c r="BY16" s="132"/>
      <c r="BZ16" s="132"/>
      <c r="CA16" s="132"/>
      <c r="CB16" s="132"/>
      <c r="CC16" s="132"/>
      <c r="CD16" s="132"/>
      <c r="CE16" s="132"/>
      <c r="CF16" s="132"/>
      <c r="CG16" s="132"/>
      <c r="CH16" s="132"/>
      <c r="CI16" s="132"/>
      <c r="CJ16" s="132"/>
      <c r="CK16" s="132"/>
      <c r="CL16" s="132"/>
      <c r="CM16" s="132"/>
      <c r="CN16" s="132"/>
      <c r="CO16" s="132"/>
      <c r="CP16" s="132"/>
      <c r="CQ16" s="132"/>
      <c r="CR16" s="132"/>
      <c r="CS16" s="132"/>
      <c r="CT16" s="132"/>
      <c r="CU16" s="81"/>
    </row>
    <row r="17" s="90" customFormat="1" ht="16.5" customHeight="1" spans="1:99">
      <c r="A17" s="163"/>
      <c r="B17" s="158"/>
      <c r="C17" s="159" t="s">
        <v>160</v>
      </c>
      <c r="D17" s="160"/>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c r="CE17" s="132"/>
      <c r="CF17" s="132"/>
      <c r="CG17" s="132"/>
      <c r="CH17" s="132"/>
      <c r="CI17" s="132"/>
      <c r="CJ17" s="132"/>
      <c r="CK17" s="132"/>
      <c r="CL17" s="132"/>
      <c r="CM17" s="132"/>
      <c r="CN17" s="132"/>
      <c r="CO17" s="132"/>
      <c r="CP17" s="132"/>
      <c r="CQ17" s="132"/>
      <c r="CR17" s="132"/>
      <c r="CS17" s="132"/>
      <c r="CT17" s="132"/>
      <c r="CU17" s="81"/>
    </row>
    <row r="18" s="90" customFormat="1" ht="16.5" customHeight="1" spans="1:99">
      <c r="A18" s="163"/>
      <c r="B18" s="158"/>
      <c r="C18" s="159" t="s">
        <v>161</v>
      </c>
      <c r="D18" s="160">
        <f>'1'!D17</f>
        <v>54000</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c r="CE18" s="132"/>
      <c r="CF18" s="132"/>
      <c r="CG18" s="132"/>
      <c r="CH18" s="132"/>
      <c r="CI18" s="132"/>
      <c r="CJ18" s="132"/>
      <c r="CK18" s="132"/>
      <c r="CL18" s="132"/>
      <c r="CM18" s="132"/>
      <c r="CN18" s="132"/>
      <c r="CO18" s="132"/>
      <c r="CP18" s="132"/>
      <c r="CQ18" s="132"/>
      <c r="CR18" s="132"/>
      <c r="CS18" s="132"/>
      <c r="CT18" s="132"/>
      <c r="CU18" s="81"/>
    </row>
    <row r="19" s="90" customFormat="1" ht="16.5" customHeight="1" spans="1:99">
      <c r="A19" s="163"/>
      <c r="B19" s="158"/>
      <c r="C19" s="159" t="s">
        <v>162</v>
      </c>
      <c r="D19" s="160">
        <f>'1'!D18</f>
        <v>408936</v>
      </c>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c r="BX19" s="132"/>
      <c r="BY19" s="132"/>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81"/>
    </row>
    <row r="20" s="90" customFormat="1" ht="16.5" customHeight="1" spans="1:99">
      <c r="A20" s="163"/>
      <c r="B20" s="158"/>
      <c r="C20" s="159" t="s">
        <v>163</v>
      </c>
      <c r="D20" s="160"/>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c r="CB20" s="132"/>
      <c r="CC20" s="132"/>
      <c r="CD20" s="132"/>
      <c r="CE20" s="132"/>
      <c r="CF20" s="132"/>
      <c r="CG20" s="132"/>
      <c r="CH20" s="132"/>
      <c r="CI20" s="132"/>
      <c r="CJ20" s="132"/>
      <c r="CK20" s="132"/>
      <c r="CL20" s="132"/>
      <c r="CM20" s="132"/>
      <c r="CN20" s="132"/>
      <c r="CO20" s="132"/>
      <c r="CP20" s="132"/>
      <c r="CQ20" s="132"/>
      <c r="CR20" s="132"/>
      <c r="CS20" s="132"/>
      <c r="CT20" s="132"/>
      <c r="CU20" s="81"/>
    </row>
    <row r="21" s="90" customFormat="1" ht="16.5" customHeight="1" spans="1:99">
      <c r="A21" s="163"/>
      <c r="B21" s="158"/>
      <c r="C21" s="159" t="s">
        <v>164</v>
      </c>
      <c r="D21" s="160"/>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c r="BW21" s="132"/>
      <c r="BX21" s="132"/>
      <c r="BY21" s="132"/>
      <c r="BZ21" s="132"/>
      <c r="CA21" s="132"/>
      <c r="CB21" s="132"/>
      <c r="CC21" s="132"/>
      <c r="CD21" s="132"/>
      <c r="CE21" s="132"/>
      <c r="CF21" s="132"/>
      <c r="CG21" s="132"/>
      <c r="CH21" s="132"/>
      <c r="CI21" s="132"/>
      <c r="CJ21" s="132"/>
      <c r="CK21" s="132"/>
      <c r="CL21" s="132"/>
      <c r="CM21" s="132"/>
      <c r="CN21" s="132"/>
      <c r="CO21" s="132"/>
      <c r="CP21" s="132"/>
      <c r="CQ21" s="132"/>
      <c r="CR21" s="132"/>
      <c r="CS21" s="132"/>
      <c r="CT21" s="132"/>
      <c r="CU21" s="81"/>
    </row>
    <row r="22" s="90" customFormat="1" ht="16.5" customHeight="1" spans="1:99">
      <c r="A22" s="163"/>
      <c r="B22" s="158"/>
      <c r="C22" s="159" t="s">
        <v>165</v>
      </c>
      <c r="D22" s="160"/>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c r="BV22" s="132"/>
      <c r="BW22" s="132"/>
      <c r="BX22" s="132"/>
      <c r="BY22" s="132"/>
      <c r="BZ22" s="132"/>
      <c r="CA22" s="132"/>
      <c r="CB22" s="132"/>
      <c r="CC22" s="132"/>
      <c r="CD22" s="132"/>
      <c r="CE22" s="132"/>
      <c r="CF22" s="132"/>
      <c r="CG22" s="132"/>
      <c r="CH22" s="132"/>
      <c r="CI22" s="132"/>
      <c r="CJ22" s="132"/>
      <c r="CK22" s="132"/>
      <c r="CL22" s="132"/>
      <c r="CM22" s="132"/>
      <c r="CN22" s="132"/>
      <c r="CO22" s="132"/>
      <c r="CP22" s="132"/>
      <c r="CQ22" s="132"/>
      <c r="CR22" s="132"/>
      <c r="CS22" s="132"/>
      <c r="CT22" s="132"/>
      <c r="CU22" s="81"/>
    </row>
    <row r="23" s="90" customFormat="1" ht="16.5" customHeight="1" spans="1:99">
      <c r="A23" s="163"/>
      <c r="B23" s="158"/>
      <c r="C23" s="159" t="s">
        <v>166</v>
      </c>
      <c r="D23" s="160"/>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c r="BV23" s="132"/>
      <c r="BW23" s="132"/>
      <c r="BX23" s="132"/>
      <c r="BY23" s="132"/>
      <c r="BZ23" s="132"/>
      <c r="CA23" s="132"/>
      <c r="CB23" s="132"/>
      <c r="CC23" s="132"/>
      <c r="CD23" s="132"/>
      <c r="CE23" s="132"/>
      <c r="CF23" s="132"/>
      <c r="CG23" s="132"/>
      <c r="CH23" s="132"/>
      <c r="CI23" s="132"/>
      <c r="CJ23" s="132"/>
      <c r="CK23" s="132"/>
      <c r="CL23" s="132"/>
      <c r="CM23" s="132"/>
      <c r="CN23" s="132"/>
      <c r="CO23" s="132"/>
      <c r="CP23" s="132"/>
      <c r="CQ23" s="132"/>
      <c r="CR23" s="132"/>
      <c r="CS23" s="132"/>
      <c r="CT23" s="132"/>
      <c r="CU23" s="81"/>
    </row>
    <row r="24" s="90" customFormat="1" ht="16.5" customHeight="1" spans="1:99">
      <c r="A24" s="163"/>
      <c r="B24" s="158"/>
      <c r="C24" s="159" t="s">
        <v>167</v>
      </c>
      <c r="D24" s="160"/>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c r="BB24" s="132"/>
      <c r="BC24" s="132"/>
      <c r="BD24" s="132"/>
      <c r="BE24" s="132"/>
      <c r="BF24" s="132"/>
      <c r="BG24" s="132"/>
      <c r="BH24" s="132"/>
      <c r="BI24" s="132"/>
      <c r="BJ24" s="132"/>
      <c r="BK24" s="132"/>
      <c r="BL24" s="132"/>
      <c r="BM24" s="132"/>
      <c r="BN24" s="132"/>
      <c r="BO24" s="132"/>
      <c r="BP24" s="132"/>
      <c r="BQ24" s="132"/>
      <c r="BR24" s="132"/>
      <c r="BS24" s="132"/>
      <c r="BT24" s="132"/>
      <c r="BU24" s="132"/>
      <c r="BV24" s="132"/>
      <c r="BW24" s="132"/>
      <c r="BX24" s="132"/>
      <c r="BY24" s="132"/>
      <c r="BZ24" s="132"/>
      <c r="CA24" s="132"/>
      <c r="CB24" s="132"/>
      <c r="CC24" s="132"/>
      <c r="CD24" s="132"/>
      <c r="CE24" s="132"/>
      <c r="CF24" s="132"/>
      <c r="CG24" s="132"/>
      <c r="CH24" s="132"/>
      <c r="CI24" s="132"/>
      <c r="CJ24" s="132"/>
      <c r="CK24" s="132"/>
      <c r="CL24" s="132"/>
      <c r="CM24" s="132"/>
      <c r="CN24" s="132"/>
      <c r="CO24" s="132"/>
      <c r="CP24" s="132"/>
      <c r="CQ24" s="132"/>
      <c r="CR24" s="132"/>
      <c r="CS24" s="132"/>
      <c r="CT24" s="132"/>
      <c r="CU24" s="81"/>
    </row>
    <row r="25" s="90" customFormat="1" ht="16.5" customHeight="1" spans="1:99">
      <c r="A25" s="163"/>
      <c r="B25" s="158"/>
      <c r="C25" s="159" t="s">
        <v>168</v>
      </c>
      <c r="D25" s="160"/>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2"/>
      <c r="BY25" s="132"/>
      <c r="BZ25" s="132"/>
      <c r="CA25" s="132"/>
      <c r="CB25" s="132"/>
      <c r="CC25" s="132"/>
      <c r="CD25" s="132"/>
      <c r="CE25" s="132"/>
      <c r="CF25" s="132"/>
      <c r="CG25" s="132"/>
      <c r="CH25" s="132"/>
      <c r="CI25" s="132"/>
      <c r="CJ25" s="132"/>
      <c r="CK25" s="132"/>
      <c r="CL25" s="132"/>
      <c r="CM25" s="132"/>
      <c r="CN25" s="132"/>
      <c r="CO25" s="132"/>
      <c r="CP25" s="132"/>
      <c r="CQ25" s="132"/>
      <c r="CR25" s="132"/>
      <c r="CS25" s="132"/>
      <c r="CT25" s="132"/>
      <c r="CU25" s="81"/>
    </row>
    <row r="26" s="90" customFormat="1" ht="16.5" customHeight="1" spans="1:99">
      <c r="A26" s="163"/>
      <c r="B26" s="158"/>
      <c r="C26" s="159" t="s">
        <v>169</v>
      </c>
      <c r="D26" s="160">
        <f>'1'!D25</f>
        <v>289292.88</v>
      </c>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c r="CC26" s="132"/>
      <c r="CD26" s="132"/>
      <c r="CE26" s="132"/>
      <c r="CF26" s="132"/>
      <c r="CG26" s="132"/>
      <c r="CH26" s="132"/>
      <c r="CI26" s="132"/>
      <c r="CJ26" s="132"/>
      <c r="CK26" s="132"/>
      <c r="CL26" s="132"/>
      <c r="CM26" s="132"/>
      <c r="CN26" s="132"/>
      <c r="CO26" s="132"/>
      <c r="CP26" s="132"/>
      <c r="CQ26" s="132"/>
      <c r="CR26" s="132"/>
      <c r="CS26" s="132"/>
      <c r="CT26" s="132"/>
      <c r="CU26" s="81"/>
    </row>
    <row r="27" s="90" customFormat="1" ht="16.5" customHeight="1" spans="1:99">
      <c r="A27" s="163"/>
      <c r="B27" s="158"/>
      <c r="C27" s="159" t="s">
        <v>170</v>
      </c>
      <c r="D27" s="160"/>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c r="CG27" s="132"/>
      <c r="CH27" s="132"/>
      <c r="CI27" s="132"/>
      <c r="CJ27" s="132"/>
      <c r="CK27" s="132"/>
      <c r="CL27" s="132"/>
      <c r="CM27" s="132"/>
      <c r="CN27" s="132"/>
      <c r="CO27" s="132"/>
      <c r="CP27" s="132"/>
      <c r="CQ27" s="132"/>
      <c r="CR27" s="132"/>
      <c r="CS27" s="132"/>
      <c r="CT27" s="132"/>
      <c r="CU27" s="81"/>
    </row>
    <row r="28" s="90" customFormat="1" ht="16.5" customHeight="1" spans="1:99">
      <c r="A28" s="163"/>
      <c r="B28" s="158"/>
      <c r="C28" s="159" t="s">
        <v>171</v>
      </c>
      <c r="D28" s="160"/>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32"/>
      <c r="BY28" s="132"/>
      <c r="BZ28" s="132"/>
      <c r="CA28" s="132"/>
      <c r="CB28" s="132"/>
      <c r="CC28" s="132"/>
      <c r="CD28" s="132"/>
      <c r="CE28" s="132"/>
      <c r="CF28" s="132"/>
      <c r="CG28" s="132"/>
      <c r="CH28" s="132"/>
      <c r="CI28" s="132"/>
      <c r="CJ28" s="132"/>
      <c r="CK28" s="132"/>
      <c r="CL28" s="132"/>
      <c r="CM28" s="132"/>
      <c r="CN28" s="132"/>
      <c r="CO28" s="132"/>
      <c r="CP28" s="132"/>
      <c r="CQ28" s="132"/>
      <c r="CR28" s="132"/>
      <c r="CS28" s="132"/>
      <c r="CT28" s="132"/>
      <c r="CU28" s="81"/>
    </row>
    <row r="29" s="90" customFormat="1" ht="16.5" customHeight="1" spans="1:99">
      <c r="A29" s="163"/>
      <c r="B29" s="158"/>
      <c r="C29" s="159" t="s">
        <v>172</v>
      </c>
      <c r="D29" s="160">
        <f>'1'!D28</f>
        <v>150000</v>
      </c>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2"/>
      <c r="AP29" s="132"/>
      <c r="AQ29" s="132"/>
      <c r="AR29" s="132"/>
      <c r="AS29" s="132"/>
      <c r="AT29" s="132"/>
      <c r="AU29" s="132"/>
      <c r="AV29" s="132"/>
      <c r="AW29" s="132"/>
      <c r="AX29" s="132"/>
      <c r="AY29" s="132"/>
      <c r="AZ29" s="132"/>
      <c r="BA29" s="132"/>
      <c r="BB29" s="132"/>
      <c r="BC29" s="132"/>
      <c r="BD29" s="132"/>
      <c r="BE29" s="132"/>
      <c r="BF29" s="132"/>
      <c r="BG29" s="132"/>
      <c r="BH29" s="132"/>
      <c r="BI29" s="132"/>
      <c r="BJ29" s="132"/>
      <c r="BK29" s="132"/>
      <c r="BL29" s="132"/>
      <c r="BM29" s="132"/>
      <c r="BN29" s="132"/>
      <c r="BO29" s="132"/>
      <c r="BP29" s="132"/>
      <c r="BQ29" s="132"/>
      <c r="BR29" s="132"/>
      <c r="BS29" s="132"/>
      <c r="BT29" s="132"/>
      <c r="BU29" s="132"/>
      <c r="BV29" s="132"/>
      <c r="BW29" s="132"/>
      <c r="BX29" s="132"/>
      <c r="BY29" s="132"/>
      <c r="BZ29" s="132"/>
      <c r="CA29" s="132"/>
      <c r="CB29" s="132"/>
      <c r="CC29" s="132"/>
      <c r="CD29" s="132"/>
      <c r="CE29" s="132"/>
      <c r="CF29" s="132"/>
      <c r="CG29" s="132"/>
      <c r="CH29" s="132"/>
      <c r="CI29" s="132"/>
      <c r="CJ29" s="132"/>
      <c r="CK29" s="132"/>
      <c r="CL29" s="132"/>
      <c r="CM29" s="132"/>
      <c r="CN29" s="132"/>
      <c r="CO29" s="132"/>
      <c r="CP29" s="132"/>
      <c r="CQ29" s="132"/>
      <c r="CR29" s="132"/>
      <c r="CS29" s="132"/>
      <c r="CT29" s="132"/>
      <c r="CU29" s="81"/>
    </row>
    <row r="30" s="90" customFormat="1" ht="16.5" customHeight="1" spans="1:99">
      <c r="A30" s="163"/>
      <c r="B30" s="158"/>
      <c r="C30" s="159" t="s">
        <v>173</v>
      </c>
      <c r="D30" s="160"/>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2"/>
      <c r="AW30" s="132"/>
      <c r="AX30" s="132"/>
      <c r="AY30" s="132"/>
      <c r="AZ30" s="132"/>
      <c r="BA30" s="132"/>
      <c r="BB30" s="132"/>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c r="CB30" s="132"/>
      <c r="CC30" s="132"/>
      <c r="CD30" s="132"/>
      <c r="CE30" s="132"/>
      <c r="CF30" s="132"/>
      <c r="CG30" s="132"/>
      <c r="CH30" s="132"/>
      <c r="CI30" s="132"/>
      <c r="CJ30" s="132"/>
      <c r="CK30" s="132"/>
      <c r="CL30" s="132"/>
      <c r="CM30" s="132"/>
      <c r="CN30" s="132"/>
      <c r="CO30" s="132"/>
      <c r="CP30" s="132"/>
      <c r="CQ30" s="132"/>
      <c r="CR30" s="132"/>
      <c r="CS30" s="132"/>
      <c r="CT30" s="132"/>
      <c r="CU30" s="81"/>
    </row>
    <row r="31" s="90" customFormat="1" ht="16.5" customHeight="1" spans="1:99">
      <c r="A31" s="163"/>
      <c r="B31" s="158"/>
      <c r="C31" s="159" t="s">
        <v>174</v>
      </c>
      <c r="D31" s="160"/>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2"/>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c r="CG31" s="132"/>
      <c r="CH31" s="132"/>
      <c r="CI31" s="132"/>
      <c r="CJ31" s="132"/>
      <c r="CK31" s="132"/>
      <c r="CL31" s="132"/>
      <c r="CM31" s="132"/>
      <c r="CN31" s="132"/>
      <c r="CO31" s="132"/>
      <c r="CP31" s="132"/>
      <c r="CQ31" s="132"/>
      <c r="CR31" s="132"/>
      <c r="CS31" s="132"/>
      <c r="CT31" s="132"/>
      <c r="CU31" s="81"/>
    </row>
    <row r="32" s="90" customFormat="1" ht="16.5" customHeight="1" spans="1:99">
      <c r="A32" s="163"/>
      <c r="B32" s="158"/>
      <c r="C32" s="159" t="s">
        <v>175</v>
      </c>
      <c r="D32" s="160"/>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2"/>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2"/>
      <c r="CD32" s="132"/>
      <c r="CE32" s="132"/>
      <c r="CF32" s="132"/>
      <c r="CG32" s="132"/>
      <c r="CH32" s="132"/>
      <c r="CI32" s="132"/>
      <c r="CJ32" s="132"/>
      <c r="CK32" s="132"/>
      <c r="CL32" s="132"/>
      <c r="CM32" s="132"/>
      <c r="CN32" s="132"/>
      <c r="CO32" s="132"/>
      <c r="CP32" s="132"/>
      <c r="CQ32" s="132"/>
      <c r="CR32" s="132"/>
      <c r="CS32" s="132"/>
      <c r="CT32" s="132"/>
      <c r="CU32" s="81"/>
    </row>
    <row r="33" s="90" customFormat="1" ht="16.5" customHeight="1" spans="1:99">
      <c r="A33" s="163"/>
      <c r="B33" s="158"/>
      <c r="C33" s="159" t="s">
        <v>176</v>
      </c>
      <c r="D33" s="160">
        <v>0</v>
      </c>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c r="BS33" s="132"/>
      <c r="BT33" s="132"/>
      <c r="BU33" s="132"/>
      <c r="BV33" s="132"/>
      <c r="BW33" s="132"/>
      <c r="BX33" s="132"/>
      <c r="BY33" s="132"/>
      <c r="BZ33" s="132"/>
      <c r="CA33" s="132"/>
      <c r="CB33" s="132"/>
      <c r="CC33" s="132"/>
      <c r="CD33" s="132"/>
      <c r="CE33" s="132"/>
      <c r="CF33" s="132"/>
      <c r="CG33" s="132"/>
      <c r="CH33" s="132"/>
      <c r="CI33" s="132"/>
      <c r="CJ33" s="132"/>
      <c r="CK33" s="132"/>
      <c r="CL33" s="132"/>
      <c r="CM33" s="132"/>
      <c r="CN33" s="132"/>
      <c r="CO33" s="132"/>
      <c r="CP33" s="132"/>
      <c r="CQ33" s="132"/>
      <c r="CR33" s="132"/>
      <c r="CS33" s="132"/>
      <c r="CT33" s="132"/>
      <c r="CU33" s="81"/>
    </row>
    <row r="34" ht="16.5" customHeight="1" spans="1:98">
      <c r="A34" s="155" t="s">
        <v>177</v>
      </c>
      <c r="B34" s="165">
        <f>B6</f>
        <v>4994879.58</v>
      </c>
      <c r="C34" s="85" t="s">
        <v>178</v>
      </c>
      <c r="D34" s="160">
        <f>D6</f>
        <v>4994879.58</v>
      </c>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row>
  </sheetData>
  <sheetProtection formatCells="0" formatColumns="0" formatRows="0"/>
  <mergeCells count="3">
    <mergeCell ref="A2:D2"/>
    <mergeCell ref="A4:B4"/>
    <mergeCell ref="C4:D4"/>
  </mergeCells>
  <hyperlinks>
    <hyperlink ref="A1" location="目录!A1" display="返回"/>
  </hyperlinks>
  <printOptions horizontalCentered="1"/>
  <pageMargins left="0.590551181102362" right="0.590551181102362" top="0.590551181102362" bottom="0.590551181102362" header="0.393700787401575" footer="0.393700787401575"/>
  <pageSetup paperSize="9" scale="76"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2"/>
  <sheetViews>
    <sheetView showGridLines="0" showZeros="0" topLeftCell="B1" workbookViewId="0">
      <selection activeCell="E9" sqref="E9"/>
    </sheetView>
  </sheetViews>
  <sheetFormatPr defaultColWidth="9" defaultRowHeight="12.75" customHeight="1"/>
  <cols>
    <col min="1" max="1" width="41.8571428571429" style="80" customWidth="1"/>
    <col min="2" max="2" width="14.4285714285714" style="80" customWidth="1"/>
    <col min="3" max="11" width="14.2857142857143" style="80" customWidth="1"/>
    <col min="12" max="13" width="6.85714285714286" style="80" customWidth="1"/>
  </cols>
  <sheetData>
    <row r="1" ht="24.75" customHeight="1" spans="1:1">
      <c r="A1" s="100" t="s">
        <v>28</v>
      </c>
    </row>
    <row r="2" ht="24.75" customHeight="1" spans="1:11">
      <c r="A2" s="82" t="s">
        <v>179</v>
      </c>
      <c r="B2" s="82"/>
      <c r="C2" s="82"/>
      <c r="D2" s="82"/>
      <c r="E2" s="82"/>
      <c r="F2" s="82"/>
      <c r="G2" s="82"/>
      <c r="H2" s="82"/>
      <c r="I2" s="82"/>
      <c r="J2" s="82"/>
      <c r="K2" s="82"/>
    </row>
    <row r="3" ht="24.75" customHeight="1" spans="11:11">
      <c r="K3" s="83" t="s">
        <v>30</v>
      </c>
    </row>
    <row r="4" ht="24.75" customHeight="1" spans="1:11">
      <c r="A4" s="84" t="s">
        <v>180</v>
      </c>
      <c r="B4" s="85" t="s">
        <v>106</v>
      </c>
      <c r="C4" s="85" t="s">
        <v>181</v>
      </c>
      <c r="D4" s="85"/>
      <c r="E4" s="85"/>
      <c r="F4" s="85" t="s">
        <v>182</v>
      </c>
      <c r="G4" s="85"/>
      <c r="H4" s="85"/>
      <c r="I4" s="85" t="s">
        <v>183</v>
      </c>
      <c r="J4" s="85"/>
      <c r="K4" s="86"/>
    </row>
    <row r="5" ht="24.75" customHeight="1" spans="1:11">
      <c r="A5" s="84"/>
      <c r="B5" s="85"/>
      <c r="C5" s="85" t="s">
        <v>106</v>
      </c>
      <c r="D5" s="85" t="s">
        <v>102</v>
      </c>
      <c r="E5" s="85" t="s">
        <v>103</v>
      </c>
      <c r="F5" s="85" t="s">
        <v>106</v>
      </c>
      <c r="G5" s="85" t="s">
        <v>102</v>
      </c>
      <c r="H5" s="85" t="s">
        <v>103</v>
      </c>
      <c r="I5" s="143" t="s">
        <v>106</v>
      </c>
      <c r="J5" s="143" t="s">
        <v>102</v>
      </c>
      <c r="K5" s="144" t="s">
        <v>103</v>
      </c>
    </row>
    <row r="6" ht="24.75" customHeight="1" spans="1:11">
      <c r="A6" s="84" t="s">
        <v>105</v>
      </c>
      <c r="B6" s="85">
        <v>1</v>
      </c>
      <c r="C6" s="85">
        <v>2</v>
      </c>
      <c r="D6" s="85">
        <v>3</v>
      </c>
      <c r="E6" s="85">
        <v>4</v>
      </c>
      <c r="F6" s="85">
        <v>2</v>
      </c>
      <c r="G6" s="85">
        <v>3</v>
      </c>
      <c r="H6" s="85">
        <v>4</v>
      </c>
      <c r="I6" s="85">
        <v>2</v>
      </c>
      <c r="J6" s="85">
        <v>3</v>
      </c>
      <c r="K6" s="86">
        <v>4</v>
      </c>
    </row>
    <row r="7" s="90" customFormat="1" ht="24.75" customHeight="1" spans="1:13">
      <c r="A7" s="127" t="s">
        <v>106</v>
      </c>
      <c r="B7" s="146">
        <f t="shared" ref="B7:B12" si="0">C7+F7+I7</f>
        <v>0</v>
      </c>
      <c r="C7" s="146">
        <f t="shared" ref="C7:C12" si="1">D7+E7</f>
        <v>0</v>
      </c>
      <c r="D7" s="146"/>
      <c r="E7" s="146"/>
      <c r="F7" s="146">
        <f t="shared" ref="F7:F12" si="2">G7+H7</f>
        <v>0</v>
      </c>
      <c r="G7" s="146">
        <v>0</v>
      </c>
      <c r="H7" s="146">
        <v>0</v>
      </c>
      <c r="I7" s="146">
        <f t="shared" ref="I7:I12" si="3">J7+K7</f>
        <v>0</v>
      </c>
      <c r="J7" s="146">
        <v>0</v>
      </c>
      <c r="K7" s="140">
        <v>0</v>
      </c>
      <c r="L7" s="81"/>
      <c r="M7" s="81"/>
    </row>
    <row r="8" ht="24.75" customHeight="1" spans="1:11">
      <c r="A8" s="127" t="s">
        <v>184</v>
      </c>
      <c r="B8" s="146">
        <f t="shared" si="0"/>
        <v>4994879.58</v>
      </c>
      <c r="C8" s="146">
        <f t="shared" si="1"/>
        <v>4994879.58</v>
      </c>
      <c r="D8" s="146">
        <f>'3'!C6</f>
        <v>4031943.58</v>
      </c>
      <c r="E8" s="146">
        <f>'3'!D6</f>
        <v>962936</v>
      </c>
      <c r="F8" s="146">
        <f t="shared" si="2"/>
        <v>0</v>
      </c>
      <c r="G8" s="146">
        <v>0</v>
      </c>
      <c r="H8" s="146">
        <v>0</v>
      </c>
      <c r="I8" s="146">
        <f t="shared" si="3"/>
        <v>0</v>
      </c>
      <c r="J8" s="146">
        <v>0</v>
      </c>
      <c r="K8" s="140">
        <v>0</v>
      </c>
    </row>
    <row r="9" ht="24.75" customHeight="1" spans="1:11">
      <c r="A9" s="87"/>
      <c r="B9" s="146">
        <f t="shared" si="0"/>
        <v>0</v>
      </c>
      <c r="C9" s="146">
        <f t="shared" si="1"/>
        <v>0</v>
      </c>
      <c r="D9" s="88"/>
      <c r="E9" s="88"/>
      <c r="F9" s="146">
        <f t="shared" si="2"/>
        <v>0</v>
      </c>
      <c r="G9" s="88"/>
      <c r="H9" s="88">
        <v>0</v>
      </c>
      <c r="I9" s="146">
        <f t="shared" si="3"/>
        <v>0</v>
      </c>
      <c r="J9" s="88">
        <v>0</v>
      </c>
      <c r="K9" s="89">
        <v>0</v>
      </c>
    </row>
    <row r="10" ht="24.75" customHeight="1" spans="1:11">
      <c r="A10" s="87"/>
      <c r="B10" s="146">
        <f t="shared" si="0"/>
        <v>0</v>
      </c>
      <c r="C10" s="146">
        <f t="shared" si="1"/>
        <v>0</v>
      </c>
      <c r="D10" s="88"/>
      <c r="E10" s="88"/>
      <c r="F10" s="146">
        <f t="shared" si="2"/>
        <v>0</v>
      </c>
      <c r="G10" s="88">
        <v>0</v>
      </c>
      <c r="H10" s="88">
        <v>0</v>
      </c>
      <c r="I10" s="146">
        <f t="shared" si="3"/>
        <v>0</v>
      </c>
      <c r="J10" s="88">
        <v>0</v>
      </c>
      <c r="K10" s="89">
        <v>0</v>
      </c>
    </row>
    <row r="11" ht="24.75" customHeight="1" spans="1:11">
      <c r="A11" s="87"/>
      <c r="B11" s="146">
        <f t="shared" si="0"/>
        <v>0</v>
      </c>
      <c r="C11" s="146">
        <f t="shared" si="1"/>
        <v>0</v>
      </c>
      <c r="D11" s="88"/>
      <c r="E11" s="88"/>
      <c r="F11" s="146">
        <f t="shared" si="2"/>
        <v>0</v>
      </c>
      <c r="G11" s="88">
        <v>0</v>
      </c>
      <c r="H11" s="88">
        <v>0</v>
      </c>
      <c r="I11" s="146">
        <f t="shared" si="3"/>
        <v>0</v>
      </c>
      <c r="J11" s="88">
        <v>0</v>
      </c>
      <c r="K11" s="89">
        <v>0</v>
      </c>
    </row>
    <row r="12" ht="24.75" customHeight="1" spans="1:11">
      <c r="A12" s="87"/>
      <c r="B12" s="146">
        <f t="shared" si="0"/>
        <v>0</v>
      </c>
      <c r="C12" s="146">
        <f t="shared" si="1"/>
        <v>0</v>
      </c>
      <c r="D12" s="88"/>
      <c r="E12" s="88"/>
      <c r="F12" s="146">
        <f t="shared" si="2"/>
        <v>0</v>
      </c>
      <c r="G12" s="88">
        <v>0</v>
      </c>
      <c r="H12" s="88">
        <v>0</v>
      </c>
      <c r="I12" s="146">
        <f t="shared" si="3"/>
        <v>0</v>
      </c>
      <c r="J12" s="88">
        <v>0</v>
      </c>
      <c r="K12" s="89">
        <v>0</v>
      </c>
    </row>
  </sheetData>
  <sheetProtection formatCells="0" formatColumns="0" formatRows="0"/>
  <mergeCells count="6">
    <mergeCell ref="A2:K2"/>
    <mergeCell ref="C4:E4"/>
    <mergeCell ref="F4:H4"/>
    <mergeCell ref="I4:K4"/>
    <mergeCell ref="A4:A5"/>
    <mergeCell ref="B4:B5"/>
  </mergeCells>
  <hyperlinks>
    <hyperlink ref="A1" location="目录!A1" display="返回"/>
  </hyperlinks>
  <printOptions horizontalCentered="1"/>
  <pageMargins left="0.590551181102362" right="0.590551181102362" top="0.590551181102362" bottom="0.590551181102362" header="0.393700787401575" footer="0.393700787401575"/>
  <pageSetup paperSize="9" scale="74" fitToHeight="100"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
  <sheetViews>
    <sheetView showGridLines="0" showZeros="0" workbookViewId="0">
      <selection activeCell="E10" sqref="E10"/>
    </sheetView>
  </sheetViews>
  <sheetFormatPr defaultColWidth="9" defaultRowHeight="12.75" customHeight="1" outlineLevelCol="6"/>
  <cols>
    <col min="1" max="1" width="18" style="80" customWidth="1"/>
    <col min="2" max="2" width="32.4285714285714" style="80" customWidth="1"/>
    <col min="3" max="5" width="17.8571428571429" style="80" customWidth="1"/>
    <col min="6" max="7" width="6.85714285714286" style="80" customWidth="1"/>
  </cols>
  <sheetData>
    <row r="1" ht="24.75" customHeight="1" spans="1:2">
      <c r="A1" s="100" t="s">
        <v>28</v>
      </c>
      <c r="B1" s="101"/>
    </row>
    <row r="2" ht="24.75" customHeight="1" spans="1:5">
      <c r="A2" s="82" t="s">
        <v>185</v>
      </c>
      <c r="B2" s="82"/>
      <c r="C2" s="82"/>
      <c r="D2" s="82"/>
      <c r="E2" s="82"/>
    </row>
    <row r="3" ht="24.75" customHeight="1" spans="5:5">
      <c r="E3" s="83" t="s">
        <v>30</v>
      </c>
    </row>
    <row r="4" ht="24.75" customHeight="1" spans="1:5">
      <c r="A4" s="84" t="s">
        <v>100</v>
      </c>
      <c r="B4" s="85"/>
      <c r="C4" s="84" t="s">
        <v>181</v>
      </c>
      <c r="D4" s="85"/>
      <c r="E4" s="86"/>
    </row>
    <row r="5" ht="24.75" customHeight="1" spans="1:5">
      <c r="A5" s="84" t="s">
        <v>186</v>
      </c>
      <c r="B5" s="85" t="s">
        <v>187</v>
      </c>
      <c r="C5" s="143" t="s">
        <v>106</v>
      </c>
      <c r="D5" s="143" t="s">
        <v>102</v>
      </c>
      <c r="E5" s="144" t="s">
        <v>103</v>
      </c>
    </row>
    <row r="6" ht="24.75" customHeight="1" spans="1:5">
      <c r="A6" s="84" t="s">
        <v>105</v>
      </c>
      <c r="B6" s="85" t="s">
        <v>105</v>
      </c>
      <c r="C6" s="85">
        <v>1</v>
      </c>
      <c r="D6" s="85">
        <v>2</v>
      </c>
      <c r="E6" s="86">
        <v>3</v>
      </c>
    </row>
    <row r="7" s="90" customFormat="1" ht="24.75" customHeight="1" spans="1:7">
      <c r="A7" s="127"/>
      <c r="B7" s="145" t="s">
        <v>106</v>
      </c>
      <c r="C7" s="146">
        <f>C8+C16+C24+C29+C32+C35+C37</f>
        <v>4994879.58</v>
      </c>
      <c r="D7" s="146">
        <f>D8+D16+D24+D29+D32+D35+D37</f>
        <v>4031943.58</v>
      </c>
      <c r="E7" s="146">
        <f>E8+E16+E24+E29+E32+E35+E37</f>
        <v>962936</v>
      </c>
      <c r="F7" s="81"/>
      <c r="G7" s="81"/>
    </row>
    <row r="8" ht="24.75" customHeight="1" spans="1:5">
      <c r="A8" s="127" t="s">
        <v>188</v>
      </c>
      <c r="B8" s="145" t="s">
        <v>107</v>
      </c>
      <c r="C8" s="146">
        <f>D8+E8</f>
        <v>3543367</v>
      </c>
      <c r="D8" s="146">
        <f>'3'!C7</f>
        <v>3193367</v>
      </c>
      <c r="E8" s="140">
        <f>'3'!D7</f>
        <v>350000</v>
      </c>
    </row>
    <row r="9" ht="24.75" customHeight="1" spans="1:5">
      <c r="A9" s="127" t="s">
        <v>189</v>
      </c>
      <c r="B9" s="145" t="s">
        <v>108</v>
      </c>
      <c r="C9" s="146">
        <f t="shared" ref="C9:C31" si="0">D9+E9</f>
        <v>0</v>
      </c>
      <c r="D9" s="146"/>
      <c r="E9" s="140"/>
    </row>
    <row r="10" ht="24.75" customHeight="1" spans="1:5">
      <c r="A10" s="87" t="s">
        <v>190</v>
      </c>
      <c r="B10" s="147" t="s">
        <v>109</v>
      </c>
      <c r="C10" s="146">
        <f t="shared" si="0"/>
        <v>0</v>
      </c>
      <c r="D10" s="88"/>
      <c r="E10" s="89"/>
    </row>
    <row r="11" ht="24.75" customHeight="1" spans="1:5">
      <c r="A11" s="87" t="s">
        <v>191</v>
      </c>
      <c r="B11" s="147" t="s">
        <v>110</v>
      </c>
      <c r="C11" s="146">
        <f t="shared" si="0"/>
        <v>0</v>
      </c>
      <c r="D11" s="88"/>
      <c r="E11" s="89"/>
    </row>
    <row r="12" ht="24.75" customHeight="1" spans="1:5">
      <c r="A12" s="87" t="s">
        <v>192</v>
      </c>
      <c r="B12" s="147" t="s">
        <v>111</v>
      </c>
      <c r="C12" s="146">
        <f t="shared" si="0"/>
        <v>0</v>
      </c>
      <c r="D12" s="88"/>
      <c r="E12" s="89"/>
    </row>
    <row r="13" ht="24.75" customHeight="1" spans="1:5">
      <c r="A13" s="87" t="s">
        <v>193</v>
      </c>
      <c r="B13" s="147" t="s">
        <v>112</v>
      </c>
      <c r="C13" s="146">
        <f t="shared" si="0"/>
        <v>0</v>
      </c>
      <c r="D13" s="88"/>
      <c r="E13" s="89"/>
    </row>
    <row r="14" ht="24.75" customHeight="1" spans="1:5">
      <c r="A14" s="87" t="s">
        <v>194</v>
      </c>
      <c r="B14" s="147" t="s">
        <v>113</v>
      </c>
      <c r="C14" s="146">
        <f t="shared" si="0"/>
        <v>0</v>
      </c>
      <c r="D14" s="88"/>
      <c r="E14" s="89"/>
    </row>
    <row r="15" ht="24.75" customHeight="1" spans="1:5">
      <c r="A15" s="87" t="s">
        <v>195</v>
      </c>
      <c r="B15" s="147" t="s">
        <v>114</v>
      </c>
      <c r="C15" s="146">
        <f t="shared" si="0"/>
        <v>0</v>
      </c>
      <c r="D15" s="88"/>
      <c r="E15" s="89"/>
    </row>
    <row r="16" ht="24.75" customHeight="1" spans="1:5">
      <c r="A16" s="127" t="s">
        <v>196</v>
      </c>
      <c r="B16" s="145" t="s">
        <v>115</v>
      </c>
      <c r="C16" s="146">
        <f t="shared" si="0"/>
        <v>394341.8</v>
      </c>
      <c r="D16" s="146">
        <f>'3'!C15</f>
        <v>394341.8</v>
      </c>
      <c r="E16" s="140"/>
    </row>
    <row r="17" ht="24.75" customHeight="1" spans="1:5">
      <c r="A17" s="127" t="s">
        <v>197</v>
      </c>
      <c r="B17" s="145" t="s">
        <v>116</v>
      </c>
      <c r="C17" s="146">
        <f t="shared" si="0"/>
        <v>0</v>
      </c>
      <c r="D17" s="146"/>
      <c r="E17" s="140"/>
    </row>
    <row r="18" ht="24.75" customHeight="1" spans="1:5">
      <c r="A18" s="87" t="s">
        <v>198</v>
      </c>
      <c r="B18" s="147" t="s">
        <v>117</v>
      </c>
      <c r="C18" s="146">
        <f t="shared" si="0"/>
        <v>0</v>
      </c>
      <c r="D18" s="88"/>
      <c r="E18" s="89"/>
    </row>
    <row r="19" ht="24.75" customHeight="1" spans="1:5">
      <c r="A19" s="87" t="s">
        <v>199</v>
      </c>
      <c r="B19" s="147" t="s">
        <v>118</v>
      </c>
      <c r="C19" s="146">
        <f t="shared" si="0"/>
        <v>0</v>
      </c>
      <c r="D19" s="88"/>
      <c r="E19" s="89"/>
    </row>
    <row r="20" ht="24.75" customHeight="1" spans="1:5">
      <c r="A20" s="87" t="s">
        <v>200</v>
      </c>
      <c r="B20" s="147" t="s">
        <v>119</v>
      </c>
      <c r="C20" s="146">
        <f t="shared" si="0"/>
        <v>380626.24</v>
      </c>
      <c r="D20" s="88">
        <f>'3'!C19</f>
        <v>380626.24</v>
      </c>
      <c r="E20" s="89"/>
    </row>
    <row r="21" ht="24.75" customHeight="1" spans="1:5">
      <c r="A21" s="87" t="s">
        <v>201</v>
      </c>
      <c r="B21" s="147" t="s">
        <v>120</v>
      </c>
      <c r="C21" s="146">
        <f t="shared" si="0"/>
        <v>0</v>
      </c>
      <c r="D21" s="88"/>
      <c r="E21" s="89"/>
    </row>
    <row r="22" ht="24.75" customHeight="1" spans="1:5">
      <c r="A22" s="127" t="s">
        <v>202</v>
      </c>
      <c r="B22" s="145" t="s">
        <v>121</v>
      </c>
      <c r="C22" s="146">
        <f t="shared" si="0"/>
        <v>13715.56</v>
      </c>
      <c r="D22" s="146">
        <f>D23</f>
        <v>13715.56</v>
      </c>
      <c r="E22" s="140"/>
    </row>
    <row r="23" ht="24.75" customHeight="1" spans="1:5">
      <c r="A23" s="87" t="s">
        <v>203</v>
      </c>
      <c r="B23" s="147" t="s">
        <v>122</v>
      </c>
      <c r="C23" s="146">
        <f t="shared" si="0"/>
        <v>13715.56</v>
      </c>
      <c r="D23" s="88">
        <f>'3'!C22</f>
        <v>13715.56</v>
      </c>
      <c r="E23" s="89"/>
    </row>
    <row r="24" ht="24.75" customHeight="1" spans="1:5">
      <c r="A24" s="127" t="s">
        <v>204</v>
      </c>
      <c r="B24" s="145" t="s">
        <v>123</v>
      </c>
      <c r="C24" s="146">
        <f t="shared" si="0"/>
        <v>154941.9</v>
      </c>
      <c r="D24" s="146">
        <f>'3'!C23</f>
        <v>154941.9</v>
      </c>
      <c r="E24" s="140"/>
    </row>
    <row r="25" ht="24.75" customHeight="1" spans="1:5">
      <c r="A25" s="127" t="s">
        <v>205</v>
      </c>
      <c r="B25" s="145" t="s">
        <v>124</v>
      </c>
      <c r="C25" s="146">
        <f t="shared" si="0"/>
        <v>154941.9</v>
      </c>
      <c r="D25" s="146">
        <f>D24</f>
        <v>154941.9</v>
      </c>
      <c r="E25" s="140"/>
    </row>
    <row r="26" ht="24.75" customHeight="1" spans="1:5">
      <c r="A26" s="87" t="s">
        <v>206</v>
      </c>
      <c r="B26" s="147" t="s">
        <v>125</v>
      </c>
      <c r="C26" s="146">
        <f t="shared" si="0"/>
        <v>154941.9</v>
      </c>
      <c r="D26" s="88">
        <f>D25</f>
        <v>154941.9</v>
      </c>
      <c r="E26" s="89"/>
    </row>
    <row r="27" ht="24.75" customHeight="1" spans="1:5">
      <c r="A27" s="87" t="s">
        <v>207</v>
      </c>
      <c r="B27" s="147" t="s">
        <v>126</v>
      </c>
      <c r="C27" s="146">
        <f t="shared" ref="C27:C39" si="1">D27+E27</f>
        <v>0</v>
      </c>
      <c r="D27" s="88"/>
      <c r="E27" s="89"/>
    </row>
    <row r="28" ht="24.75" customHeight="1" spans="1:5">
      <c r="A28" s="87" t="s">
        <v>208</v>
      </c>
      <c r="B28" s="147" t="s">
        <v>127</v>
      </c>
      <c r="C28" s="146">
        <f t="shared" si="1"/>
        <v>0</v>
      </c>
      <c r="D28" s="88"/>
      <c r="E28" s="89"/>
    </row>
    <row r="29" ht="24.75" customHeight="1" spans="1:5">
      <c r="A29" s="127" t="s">
        <v>209</v>
      </c>
      <c r="B29" s="145" t="s">
        <v>128</v>
      </c>
      <c r="C29" s="146">
        <f t="shared" si="1"/>
        <v>54000</v>
      </c>
      <c r="D29" s="88"/>
      <c r="E29" s="89">
        <v>54000</v>
      </c>
    </row>
    <row r="30" ht="24.75" customHeight="1" spans="1:5">
      <c r="A30" s="127" t="s">
        <v>210</v>
      </c>
      <c r="B30" s="145" t="s">
        <v>129</v>
      </c>
      <c r="C30" s="146">
        <f t="shared" si="1"/>
        <v>54000</v>
      </c>
      <c r="D30" s="88"/>
      <c r="E30" s="89">
        <v>54000</v>
      </c>
    </row>
    <row r="31" ht="24.75" customHeight="1" spans="1:5">
      <c r="A31" s="87" t="s">
        <v>211</v>
      </c>
      <c r="B31" s="145" t="s">
        <v>130</v>
      </c>
      <c r="C31" s="146">
        <f t="shared" si="1"/>
        <v>54000</v>
      </c>
      <c r="D31" s="88"/>
      <c r="E31" s="89">
        <f>'3'!D28</f>
        <v>54000</v>
      </c>
    </row>
    <row r="32" ht="24.75" customHeight="1" spans="1:5">
      <c r="A32" s="127" t="s">
        <v>212</v>
      </c>
      <c r="B32" s="145" t="s">
        <v>131</v>
      </c>
      <c r="C32" s="146">
        <f t="shared" si="1"/>
        <v>408936</v>
      </c>
      <c r="D32" s="88"/>
      <c r="E32" s="89">
        <f>'3'!D31</f>
        <v>408936</v>
      </c>
    </row>
    <row r="33" ht="24.75" customHeight="1" spans="1:5">
      <c r="A33" s="127" t="s">
        <v>213</v>
      </c>
      <c r="B33" s="145" t="s">
        <v>132</v>
      </c>
      <c r="C33" s="146">
        <f t="shared" si="1"/>
        <v>408936</v>
      </c>
      <c r="D33" s="88"/>
      <c r="E33" s="89">
        <f>'3'!D32</f>
        <v>408936</v>
      </c>
    </row>
    <row r="34" ht="24.75" customHeight="1" spans="1:5">
      <c r="A34" s="87" t="s">
        <v>214</v>
      </c>
      <c r="B34" s="145" t="s">
        <v>133</v>
      </c>
      <c r="C34" s="146">
        <f t="shared" si="1"/>
        <v>408936</v>
      </c>
      <c r="D34" s="88"/>
      <c r="E34" s="89">
        <f>'3'!D33</f>
        <v>408936</v>
      </c>
    </row>
    <row r="35" ht="24.75" customHeight="1" spans="1:5">
      <c r="A35" s="127" t="s">
        <v>215</v>
      </c>
      <c r="B35" s="148" t="s">
        <v>134</v>
      </c>
      <c r="C35" s="146">
        <f t="shared" si="1"/>
        <v>150000</v>
      </c>
      <c r="D35" s="88"/>
      <c r="E35" s="89">
        <v>150000</v>
      </c>
    </row>
    <row r="36" ht="24.75" customHeight="1" spans="1:5">
      <c r="A36" s="149" t="s">
        <v>216</v>
      </c>
      <c r="B36" s="145" t="s">
        <v>135</v>
      </c>
      <c r="C36" s="146">
        <f t="shared" si="1"/>
        <v>150000</v>
      </c>
      <c r="D36" s="88"/>
      <c r="E36" s="89">
        <v>150000</v>
      </c>
    </row>
    <row r="37" ht="24.75" customHeight="1" spans="1:5">
      <c r="A37" s="127" t="s">
        <v>217</v>
      </c>
      <c r="B37" s="145" t="s">
        <v>139</v>
      </c>
      <c r="C37" s="146">
        <f t="shared" si="1"/>
        <v>289292.88</v>
      </c>
      <c r="D37" s="146">
        <f>'3'!C39</f>
        <v>289292.88</v>
      </c>
      <c r="E37" s="140"/>
    </row>
    <row r="38" ht="24.75" customHeight="1" spans="1:5">
      <c r="A38" s="127" t="s">
        <v>218</v>
      </c>
      <c r="B38" s="145" t="s">
        <v>140</v>
      </c>
      <c r="C38" s="146">
        <f t="shared" si="1"/>
        <v>0</v>
      </c>
      <c r="D38" s="146"/>
      <c r="E38" s="140"/>
    </row>
    <row r="39" ht="24.75" customHeight="1" spans="1:5">
      <c r="A39" s="87" t="s">
        <v>219</v>
      </c>
      <c r="B39" s="147" t="s">
        <v>141</v>
      </c>
      <c r="C39" s="146">
        <f t="shared" si="1"/>
        <v>289292.88</v>
      </c>
      <c r="D39" s="88">
        <f>D37</f>
        <v>289292.88</v>
      </c>
      <c r="E39" s="89"/>
    </row>
  </sheetData>
  <sheetProtection formatCells="0" formatColumns="0" formatRows="0"/>
  <mergeCells count="3">
    <mergeCell ref="A2:E2"/>
    <mergeCell ref="A4:B4"/>
    <mergeCell ref="C4:E4"/>
  </mergeCells>
  <hyperlinks>
    <hyperlink ref="A1" location="目录!A1" display="返回"/>
  </hyperlinks>
  <printOptions horizontalCentered="1"/>
  <pageMargins left="0.590551181102362" right="0.590551181102362" top="0.590551181102362" bottom="0.590551181102362" header="0.393700787401575" footer="0.393700787401575"/>
  <pageSetup paperSize="9" fitToHeight="100"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封面</vt:lpstr>
      <vt:lpstr>目录</vt:lpstr>
      <vt:lpstr>1</vt:lpstr>
      <vt:lpstr>2</vt:lpstr>
      <vt:lpstr>2-1</vt:lpstr>
      <vt:lpstr>3</vt:lpstr>
      <vt:lpstr>4</vt:lpstr>
      <vt:lpstr>5</vt:lpstr>
      <vt:lpstr>6</vt:lpstr>
      <vt:lpstr>7</vt:lpstr>
      <vt:lpstr>8</vt:lpstr>
      <vt:lpstr>9</vt:lpstr>
      <vt:lpstr>10</vt:lpstr>
      <vt:lpstr>11</vt:lpstr>
      <vt:lpstr>12-1</vt:lpstr>
      <vt:lpstr>公共设施管理费</vt:lpstr>
      <vt:lpstr>安全应急</vt:lpstr>
      <vt:lpstr>村级</vt:lpstr>
      <vt:lpstr>保洁工资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2018-01-17T04:55:00Z</dcterms:created>
  <cp:lastPrinted>2019-02-26T07:10:00Z</cp:lastPrinted>
  <dcterms:modified xsi:type="dcterms:W3CDTF">2023-08-16T08:36:01Z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5571820</vt:i4>
  </property>
  <property fmtid="{D5CDD505-2E9C-101B-9397-08002B2CF9AE}" pid="3" name="KSOProductBuildVer">
    <vt:lpwstr>2052-11.8.2.8506</vt:lpwstr>
  </property>
</Properties>
</file>