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619" activeTab="14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  <sheet name="11" sheetId="32" r:id="rId14"/>
    <sheet name="12-1" sheetId="37" r:id="rId15"/>
    <sheet name="12-2" sheetId="38" r:id="rId16"/>
    <sheet name="12-3" sheetId="39" r:id="rId17"/>
    <sheet name="12-4" sheetId="40" r:id="rId18"/>
    <sheet name="12-5" sheetId="41" r:id="rId19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'2'!$A$1:$B$29</definedName>
    <definedName name="_xlnm.Print_Area" localSheetId="4">'2-1'!$A$1:$B$37</definedName>
    <definedName name="_xlnm.Print_Area" localSheetId="5">'3'!$A$1:$D$38</definedName>
    <definedName name="_xlnm.Print_Area" localSheetId="6">'4'!$A$1:$F$35</definedName>
    <definedName name="_xlnm.Print_Area" localSheetId="7">'5'!$A$1:$K$12</definedName>
    <definedName name="_xlnm.Print_Area" localSheetId="8">'6'!$A$1:$E$36</definedName>
    <definedName name="_xlnm.Print_Area" localSheetId="9">'7'!$A$1:$E$42</definedName>
    <definedName name="_xlnm.Print_Area" localSheetId="10">'8'!$A$1:$H$12</definedName>
    <definedName name="_xlnm.Print_Area" localSheetId="11">'9'!$A$1:$E$20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'9'!$1:$5</definedName>
  </definedNames>
  <calcPr calcId="144525"/>
</workbook>
</file>

<file path=xl/sharedStrings.xml><?xml version="1.0" encoding="utf-8"?>
<sst xmlns="http://schemas.openxmlformats.org/spreadsheetml/2006/main" count="1142" uniqueCount="617">
  <si>
    <t>单位名称：肃南县皇城镇人民政府</t>
  </si>
  <si>
    <t>部门预算公开表</t>
  </si>
  <si>
    <t>编制日期：2020-09-04</t>
  </si>
  <si>
    <t>部门领导：安建军</t>
  </si>
  <si>
    <t>财务负责人：安晓勇</t>
  </si>
  <si>
    <t xml:space="preserve">    制表人：王海燕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</si>
  <si>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</si>
  <si>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</si>
  <si>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</si>
  <si>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</si>
  <si>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</si>
  <si>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</si>
  <si>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</si>
  <si>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</si>
  <si>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</si>
  <si>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</si>
  <si>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</si>
  <si>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</si>
  <si>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</si>
  <si>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</si>
  <si>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</si>
  <si>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</si>
  <si>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</si>
  <si>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</si>
  <si>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</si>
  <si>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</si>
  <si>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11</t>
    </r>
    <r>
      <rPr>
        <u/>
        <sz val="10"/>
        <color rgb="FF800080"/>
        <rFont val="宋体"/>
        <charset val="134"/>
      </rPr>
      <t>）部门管理转移支付表</t>
    </r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</si>
  <si>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12</t>
    </r>
    <r>
      <rPr>
        <u/>
        <sz val="10"/>
        <color rgb="FF800080"/>
        <rFont val="宋体"/>
        <charset val="134"/>
      </rPr>
      <t>）2020年肃南县县级财政支出项目绩效目标</t>
    </r>
  </si>
  <si>
    <t>返回</t>
  </si>
  <si>
    <t>部门收支总体情况表</t>
  </si>
  <si>
    <t>单位：元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</si>
  <si>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</si>
  <si>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</si>
  <si>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</si>
  <si>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</si>
  <si>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</si>
  <si>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</si>
  <si>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</si>
  <si>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</si>
  <si>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</si>
  <si>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</si>
  <si>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</si>
  <si>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</si>
  <si>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</si>
  <si>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</si>
  <si>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</si>
  <si>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</si>
  <si>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</si>
  <si>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</si>
  <si>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</si>
  <si>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</si>
  <si>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</si>
  <si>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</si>
  <si>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</si>
  <si>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</si>
  <si>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</si>
  <si>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</si>
  <si>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</si>
  <si>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</si>
  <si>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</si>
  <si>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</si>
  <si>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</si>
  <si>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</si>
  <si>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</si>
  <si>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</si>
  <si>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</si>
  <si>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</si>
  <si>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</si>
  <si>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</si>
  <si>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</si>
  <si>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</si>
  <si>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</si>
  <si>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</si>
  <si>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</si>
  <si>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</si>
  <si>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</si>
  <si>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</si>
  <si>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</si>
  <si>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</si>
  <si>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</si>
  <si>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</si>
  <si>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</si>
  <si>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国有资源（资产）有偿使用收入</t>
  </si>
  <si>
    <t xml:space="preserve">        其他利息收入</t>
  </si>
  <si>
    <t xml:space="preserve">        行政单位国有资产出租、出借收入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</si>
  <si>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</si>
  <si>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</si>
  <si>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</si>
  <si>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</si>
  <si>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</si>
  <si>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</si>
  <si>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</si>
  <si>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</si>
  <si>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</si>
  <si>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</si>
  <si>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</si>
  <si>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</si>
  <si>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</si>
  <si>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</si>
  <si>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</si>
  <si>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</si>
  <si>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</si>
  <si>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</si>
  <si>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</si>
  <si>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</si>
  <si>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</si>
  <si>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</si>
  <si>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</si>
  <si>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政府办公厅（室）及相关机构事务</t>
  </si>
  <si>
    <t xml:space="preserve">    行政运行</t>
  </si>
  <si>
    <t xml:space="preserve">   一般行政管理事务</t>
  </si>
  <si>
    <t>城乡社区支出</t>
  </si>
  <si>
    <t xml:space="preserve"> 城乡社区环境卫生</t>
  </si>
  <si>
    <t xml:space="preserve">    城乡社区环境卫生</t>
  </si>
  <si>
    <t>农林水支出</t>
  </si>
  <si>
    <t xml:space="preserve"> 农村综合改革</t>
  </si>
  <si>
    <t xml:space="preserve">    对村民委员会和村党支部的补助</t>
  </si>
  <si>
    <t>灾害防治及应急管理支出</t>
  </si>
  <si>
    <t xml:space="preserve"> 应急管理事务</t>
  </si>
  <si>
    <t xml:space="preserve">    应急管理</t>
  </si>
  <si>
    <t>社会保障和就业支出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</si>
  <si>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</si>
  <si>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</si>
  <si>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</si>
  <si>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</si>
  <si>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</si>
  <si>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</si>
  <si>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</si>
  <si>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</si>
  <si>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</si>
  <si>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</si>
  <si>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</si>
  <si>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</si>
  <si>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节能环保支出</t>
  </si>
  <si>
    <t xml:space="preserve">  其他节能环保支出</t>
  </si>
  <si>
    <t xml:space="preserve">    其他节能环保支出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</si>
  <si>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</si>
  <si>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</si>
  <si>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</si>
  <si>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</si>
  <si>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</si>
  <si>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</si>
  <si>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</si>
  <si>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</si>
  <si>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</si>
  <si>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</si>
  <si>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</si>
  <si>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</si>
  <si>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</si>
  <si>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</si>
  <si>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</si>
  <si>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</si>
  <si>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</si>
  <si>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</si>
  <si>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</si>
  <si>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</si>
  <si>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</si>
  <si>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</si>
  <si>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</si>
  <si>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</si>
  <si>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</si>
  <si>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</si>
  <si>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</si>
  <si>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</si>
  <si>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</si>
  <si>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</si>
  <si>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</si>
  <si>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</si>
  <si>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</si>
  <si>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</si>
  <si>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</si>
  <si>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</si>
  <si>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</si>
  <si>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</si>
  <si>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</si>
  <si>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</si>
  <si>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</si>
  <si>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</si>
  <si>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</si>
  <si>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</si>
  <si>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</si>
  <si>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肃南县皇城镇人民政府</t>
  </si>
  <si>
    <t xml:space="preserve">  </t>
  </si>
  <si>
    <t>一般公共预算支出情况表</t>
  </si>
  <si>
    <t>科目编码</t>
  </si>
  <si>
    <t>科目名称</t>
  </si>
  <si>
    <t>201</t>
  </si>
  <si>
    <t xml:space="preserve">  20103</t>
  </si>
  <si>
    <t xml:space="preserve">  政府办公厅（室）及相关机构事务</t>
  </si>
  <si>
    <t xml:space="preserve">   2010301</t>
  </si>
  <si>
    <t xml:space="preserve">   2010302</t>
  </si>
  <si>
    <t xml:space="preserve">    一般行政管理事务</t>
  </si>
  <si>
    <t>208</t>
  </si>
  <si>
    <t xml:space="preserve">  20805</t>
  </si>
  <si>
    <t xml:space="preserve">    2080501</t>
  </si>
  <si>
    <t xml:space="preserve">    2080502</t>
  </si>
  <si>
    <t xml:space="preserve">    2080505</t>
  </si>
  <si>
    <t xml:space="preserve">    2080506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</si>
  <si>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</si>
  <si>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</si>
  <si>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</si>
  <si>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</si>
  <si>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</si>
  <si>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</si>
  <si>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</si>
  <si>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</si>
  <si>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</si>
  <si>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</si>
  <si>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212</t>
  </si>
  <si>
    <t xml:space="preserve"> 21205</t>
  </si>
  <si>
    <t xml:space="preserve">  城乡社区环境卫生</t>
  </si>
  <si>
    <t xml:space="preserve">    2120501</t>
  </si>
  <si>
    <t>213</t>
  </si>
  <si>
    <t xml:space="preserve"> 21307</t>
  </si>
  <si>
    <t xml:space="preserve">  农村综合改革</t>
  </si>
  <si>
    <t xml:space="preserve">   2130705</t>
  </si>
  <si>
    <t>224</t>
  </si>
  <si>
    <t xml:space="preserve">  22401</t>
  </si>
  <si>
    <t>应急管理支出</t>
  </si>
  <si>
    <t xml:space="preserve">    2240106</t>
  </si>
  <si>
    <t xml:space="preserve">    安全监管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</si>
  <si>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</si>
  <si>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</si>
  <si>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</si>
  <si>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</si>
  <si>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</si>
  <si>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</si>
  <si>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</si>
  <si>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</si>
  <si>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</si>
  <si>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</si>
  <si>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</si>
  <si>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</si>
  <si>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</si>
  <si>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</si>
  <si>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</si>
  <si>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</si>
  <si>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</si>
  <si>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</si>
  <si>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</si>
  <si>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</si>
  <si>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</si>
  <si>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</si>
  <si>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</si>
  <si>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</si>
  <si>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</si>
  <si>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</si>
  <si>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</si>
  <si>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</si>
  <si>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</si>
  <si>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</si>
  <si>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</si>
  <si>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</si>
  <si>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</si>
  <si>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</si>
  <si>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</si>
  <si>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</si>
  <si>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</si>
  <si>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</si>
  <si>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</si>
  <si>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</si>
  <si>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</si>
  <si>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</si>
  <si>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</si>
  <si>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</si>
  <si>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</si>
  <si>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</si>
  <si>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</si>
  <si>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</si>
  <si>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</si>
  <si>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</si>
  <si>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</si>
  <si>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</si>
  <si>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</si>
  <si>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</si>
  <si>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</si>
  <si>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</si>
  <si>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</si>
  <si>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</si>
  <si>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</si>
  <si>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</si>
  <si>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</si>
  <si>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</si>
  <si>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</si>
  <si>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</si>
  <si>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</si>
  <si>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</si>
  <si>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</si>
  <si>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</si>
  <si>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>生活补助</t>
  </si>
  <si>
    <t xml:space="preserve">  30309</t>
  </si>
  <si>
    <t xml:space="preserve">  奖励金</t>
  </si>
  <si>
    <r>
      <rPr>
        <sz val="10"/>
        <rFont val="Arial"/>
        <charset val="134"/>
      </rPr>
      <t>备注：</t>
    </r>
    <r>
      <rPr>
        <sz val="11"/>
        <color indexed="8"/>
        <rFont val="Calibri"/>
        <charset val="134"/>
      </rPr>
      <t>“30302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”</t>
    </r>
    <r>
      <rPr>
        <sz val="11"/>
        <color indexed="8"/>
        <rFont val="宋体"/>
        <charset val="134"/>
      </rPr>
      <t>中不含退休人员退休金</t>
    </r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</si>
  <si>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</si>
  <si>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</si>
  <si>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</si>
  <si>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</si>
  <si>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</si>
  <si>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</si>
  <si>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</si>
  <si>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</si>
  <si>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</si>
  <si>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</si>
  <si>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</si>
  <si>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</si>
  <si>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</si>
  <si>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</si>
  <si>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</si>
  <si>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</si>
  <si>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</si>
  <si>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</si>
  <si>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</si>
  <si>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</si>
  <si>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</si>
  <si>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</si>
  <si>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</si>
  <si>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</si>
  <si>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</si>
  <si>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</si>
  <si>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</si>
  <si>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</si>
  <si>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</si>
  <si>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</si>
  <si>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t xml:space="preserve">  2020年部门(单位)整体支出绩效目标申报表</t>
  </si>
  <si>
    <t>肃南裕固族自治县皇城镇人民政府</t>
  </si>
  <si>
    <t>联系人</t>
  </si>
  <si>
    <t>王海燕</t>
  </si>
  <si>
    <t>联系电话</t>
  </si>
  <si>
    <t>0936-6358556</t>
  </si>
  <si>
    <t>单位职能</t>
  </si>
  <si>
    <t>依据：</t>
  </si>
  <si>
    <t>职能简述：1.宣传和贯彻执行党的路线方针政策和法律法规；制定地方经济社会发展规划和年度计划并组织实施；坚持依法行政，推进民主政治，加强基层政权建设；做好民生保障、社会治理、为民服务和社区工作。
2.加强干部队伍思想建设、组织建设、作风建设、制度建设和党风廉政建设，改善干部队伍结构，提高干部素质。
3.规范经济管理，组织指导经济发展和经济结构调整；加强综合生产能力建设；健全社会化服务体系，完善产业支持保护体系，推进产业现代化；着力提升经济发展的质量和水平，增加居民收入，不断提高人民生活水平。
4.加强社会管理，完善基础设施建设，改善人居环境；推进政务、村务公开；加强民族宗教、卫生健康、妇女儿童合法权益保障等工作；加强自然资源管理、生态环境保护和修复等工作；保障退役军人合法权益；强化安全生产和公共安全，组织抢险救灾、优抚救助，及时上报和处置重大社情、疫情、险情等，保护人民群众的生命财产安全。
5.发展公益事业，强化公共服务；加强公共设施建设，开展就业和社会保障服务，着力解决群众生产生活中的问题；发展科教文卫事业，丰富农牧民群众文化生活，促进乡风文明；制定公共服务事项目录清单，加强公共服务体系建设。
6.加强综合治理，维护社会稳定；强化民主法制宣传教育，畅通诉求渠道、调解民事纠纷、化解社会矛盾，处理群体性突发事件，保证社会公正，维护社会秩序和社会稳定；指导村民自治，推动基层社会建设，促进社会组织健康发展，增强社会自治功能。
7.按照管理权限，负责机关和事业单位工作人员的教育、培养、管理和监督工作；协助管理好派驻单位人员。
8.依法依规承担下放的经济社会管理权限和行政执法事项。
9.行使《中华人民共和国地方各级人民代表大会和地方各级人民政府组织法》等法律法规赋予的职权。
10.完成县政府交办的其他工作。</t>
  </si>
  <si>
    <t>单位基本信息</t>
  </si>
  <si>
    <r>
      <rPr>
        <sz val="10"/>
        <rFont val="宋体"/>
        <charset val="134"/>
      </rPr>
      <t>是否</t>
    </r>
    <r>
      <rPr>
        <sz val="10"/>
        <color indexed="8"/>
        <rFont val="宋体"/>
        <charset val="134"/>
      </rPr>
      <t>为</t>
    </r>
    <r>
      <rPr>
        <sz val="10"/>
        <rFont val="宋体"/>
        <charset val="134"/>
      </rPr>
      <t>一级预算主管部门： 是√否。    如否，上级主管部门是：</t>
    </r>
  </si>
  <si>
    <t>内设职能科室个数：8（个）</t>
  </si>
  <si>
    <t>编制总人数</t>
  </si>
  <si>
    <t>编制内实际人数</t>
  </si>
  <si>
    <t>行政</t>
  </si>
  <si>
    <t>事业</t>
  </si>
  <si>
    <t>其他</t>
  </si>
  <si>
    <t>上年预算情况（万元）</t>
  </si>
  <si>
    <t>年初预算数</t>
  </si>
  <si>
    <t>预算调整数</t>
  </si>
  <si>
    <t>实际支出数</t>
  </si>
  <si>
    <t>预算执行率</t>
  </si>
  <si>
    <t>年末结转结余数</t>
  </si>
  <si>
    <t>当年预算资金来源（万元）</t>
  </si>
  <si>
    <t>上级拨款</t>
  </si>
  <si>
    <t>本级财政</t>
  </si>
  <si>
    <t>其它资金</t>
  </si>
  <si>
    <t>当年预算支出（万元）</t>
  </si>
  <si>
    <t>项目经费</t>
  </si>
  <si>
    <t>其他经费</t>
  </si>
  <si>
    <t>年度绩效目标</t>
  </si>
  <si>
    <t xml:space="preserve">目标1：保证党的路线、方针、政策的坚决执行。                                                       目标2：促进经济发展，着力改善民生。                                                              目标3：加强公共管理，完善基础设施建设。
目标4：发展公益事业，强化公共服务。                                                              目标5：加强综合治理，强化安全生产和公共安全，维护辖区内社会和谐稳定。                                                              </t>
  </si>
  <si>
    <t>年度绩效指标</t>
  </si>
  <si>
    <t>分目标</t>
  </si>
  <si>
    <t>年度任务分解</t>
  </si>
  <si>
    <t>绩效指标</t>
  </si>
  <si>
    <t>目标值</t>
  </si>
  <si>
    <t>部门投入目标</t>
  </si>
  <si>
    <t>资金投入</t>
  </si>
  <si>
    <t>基本支出预算执行率</t>
  </si>
  <si>
    <t>项目支出预算执行率</t>
  </si>
  <si>
    <t>三公经费控制情况</t>
  </si>
  <si>
    <t>下降</t>
  </si>
  <si>
    <t>专项经费支出安排合理性</t>
  </si>
  <si>
    <r>
      <rPr>
        <sz val="10"/>
        <color indexed="8"/>
        <rFont val="宋体"/>
        <charset val="134"/>
      </rPr>
      <t>合理</t>
    </r>
  </si>
  <si>
    <t>财务管理</t>
  </si>
  <si>
    <t>财务管理制度健全性</t>
  </si>
  <si>
    <r>
      <rPr>
        <sz val="10"/>
        <color indexed="8"/>
        <rFont val="宋体"/>
        <charset val="134"/>
      </rPr>
      <t>健全</t>
    </r>
  </si>
  <si>
    <t>资金使用合规性</t>
  </si>
  <si>
    <r>
      <rPr>
        <sz val="10"/>
        <color indexed="8"/>
        <rFont val="宋体"/>
        <charset val="134"/>
      </rPr>
      <t>合规</t>
    </r>
  </si>
  <si>
    <t>政府采购合规性</t>
  </si>
  <si>
    <t>人员管理</t>
  </si>
  <si>
    <t>人员编制合规性</t>
  </si>
  <si>
    <t>人事管理制度健全性</t>
  </si>
  <si>
    <t>资产管理</t>
  </si>
  <si>
    <t>资产管理制度健全性</t>
  </si>
  <si>
    <t>资产清查情况</t>
  </si>
  <si>
    <r>
      <rPr>
        <sz val="10"/>
        <color indexed="8"/>
        <rFont val="宋体"/>
        <charset val="134"/>
      </rPr>
      <t>有</t>
    </r>
  </si>
  <si>
    <t>部门工作管理</t>
  </si>
  <si>
    <t>部门工作管理制度健全性</t>
  </si>
  <si>
    <t>健全</t>
  </si>
  <si>
    <t>部门工作管理制度执行有效性</t>
  </si>
  <si>
    <t>有效</t>
  </si>
  <si>
    <t>部门履职目标</t>
  </si>
  <si>
    <t>宣传和贯彻执行党的路线方针政策和法律法规</t>
  </si>
  <si>
    <t>对党的路线方针政策和法律法规宣传贯彻的执行率</t>
  </si>
  <si>
    <t>对党的路线方针政策和法律法规的贯彻落实程度</t>
  </si>
  <si>
    <t>对党的路线方针政策和法律法规宣传贯彻的及时程度</t>
  </si>
  <si>
    <t>及时</t>
  </si>
  <si>
    <t>社会经济进一步发展，民生持续改善，乡村振兴深入推进</t>
  </si>
  <si>
    <t>全镇18个村发展各具特色的产业，贫困人口实现社保兜底保障，推出一个乡村振兴示范点</t>
  </si>
  <si>
    <t>完成</t>
  </si>
  <si>
    <t>各村实现具有本村特色的产业发展方式，贫困人口实现兜底保障，打造具有特色的乡村振兴示范点</t>
  </si>
  <si>
    <t>达标</t>
  </si>
  <si>
    <t>财政资金、社会保障资金及时到位</t>
  </si>
  <si>
    <t>强化社会保障，完善公共服务工作</t>
  </si>
  <si>
    <t>强化社会保障，完善公共服务工作完成率</t>
  </si>
  <si>
    <t>强化社会保障，完善公共服务工作达标率</t>
  </si>
  <si>
    <t>强化社会保障，完善公共服务工作的及时性</t>
  </si>
  <si>
    <t>加强综合治理，维护社会稳定工作</t>
  </si>
  <si>
    <t>加强综合治理，维护社会稳定工作完成率</t>
  </si>
  <si>
    <t>加强综合治理，维护社会稳定工作达标率</t>
  </si>
  <si>
    <t>加强综合治理，维护社会稳定工作及时性</t>
  </si>
  <si>
    <t>科教文卫事业和精神文明建设工作</t>
  </si>
  <si>
    <t>科教文卫事业和精神文明建设工作完成率</t>
  </si>
  <si>
    <t>科教文卫事业和精神文明建设工作达标率</t>
  </si>
  <si>
    <t>科教文卫事业和精神文明建设工作及时性</t>
  </si>
  <si>
    <t>部门效果目标</t>
  </si>
  <si>
    <t>满意度</t>
  </si>
  <si>
    <t>受益者满意度</t>
  </si>
  <si>
    <t>满意</t>
  </si>
  <si>
    <t>社会效益</t>
  </si>
  <si>
    <t>全镇基础设施建设不断改善</t>
  </si>
  <si>
    <t>改善</t>
  </si>
  <si>
    <t>居民群众文明程度得到有效提升</t>
  </si>
  <si>
    <t>提升</t>
  </si>
  <si>
    <t>社会和谐稳定</t>
  </si>
  <si>
    <t>和谐稳定</t>
  </si>
  <si>
    <t>城镇人居环境明显改善</t>
  </si>
  <si>
    <t>民生保障成效显著</t>
  </si>
  <si>
    <t>显著</t>
  </si>
  <si>
    <t>经济效益</t>
  </si>
  <si>
    <t>全镇经济稳步发展</t>
  </si>
  <si>
    <t>发展</t>
  </si>
  <si>
    <t>全镇居民人均可支配收入增长</t>
  </si>
  <si>
    <t>增长</t>
  </si>
  <si>
    <t>影响力目标</t>
  </si>
  <si>
    <t>档案管理</t>
  </si>
  <si>
    <t>档案管理情况</t>
  </si>
  <si>
    <t>完备</t>
  </si>
  <si>
    <t>信息化建设情况</t>
  </si>
  <si>
    <t>信息化管理覆盖率</t>
  </si>
  <si>
    <t>可持续性</t>
  </si>
  <si>
    <t>社会各项事业实现全面协调可持续发展</t>
  </si>
  <si>
    <t>可持续</t>
  </si>
  <si>
    <t>其它需要说明的问题</t>
  </si>
  <si>
    <t>主管部门                     审核意见</t>
  </si>
  <si>
    <t xml:space="preserve">
                                                            （盖章）
                         审核人签字：                      年   月   日</t>
  </si>
  <si>
    <t>县财政局                     主管业务股室                  审核意见</t>
  </si>
  <si>
    <t xml:space="preserve">
                                                            （盖章）
                         审核人签字：                      年   月   日</t>
  </si>
  <si>
    <t>填报单位负责人：</t>
  </si>
  <si>
    <t>填表人：</t>
  </si>
  <si>
    <t>填表日期：</t>
  </si>
  <si>
    <t>项目支出绩效目标</t>
  </si>
  <si>
    <t>（2020年）</t>
  </si>
  <si>
    <t>申报单位名称：肃南裕固族自治县皇城镇人民政府</t>
  </si>
  <si>
    <t>一级项目名称：</t>
  </si>
  <si>
    <t>公共设施管理费</t>
  </si>
  <si>
    <t>二级项目名称：</t>
  </si>
  <si>
    <t>项目类型：</t>
  </si>
  <si>
    <t>业务类</t>
  </si>
  <si>
    <t>项目分类：</t>
  </si>
  <si>
    <t>延续性</t>
  </si>
  <si>
    <t>资金用途：</t>
  </si>
  <si>
    <t>基础设施建设、维护及其他公共支出</t>
  </si>
  <si>
    <t>项目主管部门：</t>
  </si>
  <si>
    <t>县财政局</t>
  </si>
  <si>
    <t>项目联系人：</t>
  </si>
  <si>
    <t>联系电话：</t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</si>
  <si>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936-</t>
    </r>
    <r>
      <rPr>
        <sz val="11"/>
        <rFont val="宋体"/>
        <charset val="134"/>
      </rPr>
      <t>6358556</t>
    </r>
  </si>
  <si>
    <t>项目开始日期：</t>
  </si>
  <si>
    <t>2020年1月1日</t>
  </si>
  <si>
    <t>项目完成日期：</t>
  </si>
  <si>
    <t>2020年12月31日</t>
  </si>
  <si>
    <t>项目资金安排：</t>
  </si>
  <si>
    <t>65万元</t>
  </si>
  <si>
    <t>中央补助安排/省级财政安排/其他资金</t>
  </si>
  <si>
    <t>资金性质：</t>
  </si>
  <si>
    <t>财政拨款</t>
  </si>
  <si>
    <t>项目概况</t>
  </si>
  <si>
    <t>保障机构正常运转，确保本单位全年日常工作任务正常开展</t>
  </si>
  <si>
    <t>立项依据</t>
  </si>
  <si>
    <t>2020年预算指标</t>
  </si>
  <si>
    <t>项目设立的必要性</t>
  </si>
  <si>
    <t>为切实保障政府履行职能，全力推动全镇经济社会各项事业持续健康发展</t>
  </si>
  <si>
    <t>项目实施计划</t>
  </si>
  <si>
    <t>2020年1月1日-2020年12月31日正常开支</t>
  </si>
  <si>
    <t>项目总目标</t>
  </si>
  <si>
    <t>资金的合理使用，保障机构正常运转，确保本单位全年日常工作任务正常开展</t>
  </si>
  <si>
    <t>确保单位资金能够按照各项财务规定，合理合法开支，确保资金正常开支适用</t>
  </si>
  <si>
    <t>需要说明的其他问题</t>
  </si>
  <si>
    <t>无</t>
  </si>
  <si>
    <t>一级指标</t>
  </si>
  <si>
    <t>二级指标</t>
  </si>
  <si>
    <t>三级指标</t>
  </si>
  <si>
    <t>指标目标值</t>
  </si>
  <si>
    <t>中期指标值</t>
  </si>
  <si>
    <t>投入和管理目标</t>
  </si>
  <si>
    <t>投入管理</t>
  </si>
  <si>
    <t>100%</t>
  </si>
  <si>
    <t>≤50%</t>
  </si>
  <si>
    <t>预算资金到位情况</t>
  </si>
  <si>
    <t>足额到位</t>
  </si>
  <si>
    <t>合规</t>
  </si>
  <si>
    <t>财务监控有效性</t>
  </si>
  <si>
    <t>项目管理</t>
  </si>
  <si>
    <t>项目管理制度健全性</t>
  </si>
  <si>
    <t>项目质量可控性</t>
  </si>
  <si>
    <t>可控</t>
  </si>
  <si>
    <t>决策管理</t>
  </si>
  <si>
    <t>立项依据充分性</t>
  </si>
  <si>
    <t>充分</t>
  </si>
  <si>
    <t>目标管理</t>
  </si>
  <si>
    <t>项目立项规范性</t>
  </si>
  <si>
    <t>规范</t>
  </si>
  <si>
    <t>绩效目标合理性</t>
  </si>
  <si>
    <t>合理</t>
  </si>
  <si>
    <t>产出目标</t>
  </si>
  <si>
    <t>数量</t>
  </si>
  <si>
    <t>办公用品购置</t>
  </si>
  <si>
    <t>≥20</t>
  </si>
  <si>
    <t>完成一批群众急需的基础设施建设</t>
  </si>
  <si>
    <t>≥15</t>
  </si>
  <si>
    <t>公共费用支出</t>
  </si>
  <si>
    <t>质量</t>
  </si>
  <si>
    <t>办公用品购置足额支付</t>
  </si>
  <si>
    <t>足额支付</t>
  </si>
  <si>
    <t>基础设施建设合格率</t>
  </si>
  <si>
    <t>公共费用足额支出</t>
  </si>
  <si>
    <t>时效</t>
  </si>
  <si>
    <t>12月底前完成</t>
  </si>
  <si>
    <t>完成群众急需的基础设施建设</t>
  </si>
  <si>
    <t>成本</t>
  </si>
  <si>
    <t>成本控制情况</t>
  </si>
  <si>
    <t>≤60万</t>
  </si>
  <si>
    <t>效果目标</t>
  </si>
  <si>
    <t>充分发挥政府职能，提升全镇基础设施</t>
  </si>
  <si>
    <t>充分发挥职能作用</t>
  </si>
  <si>
    <t>服务对象综合满意度</t>
  </si>
  <si>
    <t>≥90%</t>
  </si>
  <si>
    <t>长效管理</t>
  </si>
  <si>
    <t>跨部门协同度</t>
  </si>
  <si>
    <t>协同度高</t>
  </si>
  <si>
    <t>村级运转经费</t>
  </si>
  <si>
    <t>保障全镇18个村村干部全年工资及村级办公、村级公益性设施管理费正常运转。</t>
  </si>
  <si>
    <t>肃南县财政局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</si>
  <si>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51.57万元</t>
    </r>
  </si>
  <si>
    <r>
      <rPr>
        <sz val="11"/>
        <rFont val="宋体"/>
        <charset val="134"/>
      </rPr>
      <t>《关于提高村组干部报酬和村级办公经费保障标准的通知》（甘组通字2</t>
    </r>
    <r>
      <rPr>
        <sz val="11"/>
        <rFont val="宋体"/>
        <charset val="134"/>
      </rPr>
      <t>019年127号</t>
    </r>
    <r>
      <rPr>
        <sz val="11"/>
        <rFont val="宋体"/>
        <charset val="134"/>
      </rPr>
      <t>）</t>
    </r>
  </si>
  <si>
    <t>充分发挥村级组织领导作用，促进农牧村基层政权建设和民主法治建设，巩固党在农牧村的执政基础。</t>
  </si>
  <si>
    <t>2020年1月-12月按月足额发放全镇18个村村干部全年工资及村级办公、村级公益性设施管理费。</t>
  </si>
  <si>
    <t>维护好农牧村社会和谐稳定，全面推进社会主义新农村建设。</t>
  </si>
  <si>
    <t>保障全镇18个村村干部全年工资及村级办公、村级公益性设施管理费正常运转，发挥作用。</t>
  </si>
  <si>
    <r>
      <rPr>
        <sz val="11"/>
        <rFont val="宋体"/>
        <charset val="134"/>
      </rPr>
      <t>5</t>
    </r>
    <r>
      <rPr>
        <sz val="11"/>
        <rFont val="宋体"/>
        <charset val="134"/>
      </rPr>
      <t>0</t>
    </r>
    <r>
      <rPr>
        <sz val="11"/>
        <rFont val="宋体"/>
        <charset val="134"/>
      </rPr>
      <t>%</t>
    </r>
  </si>
  <si>
    <t>保障全镇18个村的村干部工资及时足额正常发放</t>
  </si>
  <si>
    <t>正常发放</t>
  </si>
  <si>
    <t>保障全镇18个村级办公经费及村级公益性设施管护费正常支出，发挥作用</t>
  </si>
  <si>
    <t>正常支出</t>
  </si>
  <si>
    <t>及时足额发放工资</t>
  </si>
  <si>
    <t>足额</t>
  </si>
  <si>
    <t>及时发放村级办公经费，切实发挥作用</t>
  </si>
  <si>
    <t>村干部工资及时发放</t>
  </si>
  <si>
    <t>各项管护费能够发挥作用</t>
  </si>
  <si>
    <r>
      <rPr>
        <sz val="11"/>
        <rFont val="宋体"/>
        <charset val="134"/>
      </rPr>
      <t>≤7</t>
    </r>
    <r>
      <rPr>
        <sz val="11"/>
        <rFont val="宋体"/>
        <charset val="134"/>
      </rPr>
      <t>38000</t>
    </r>
  </si>
  <si>
    <t>保障公益设施正常使用</t>
  </si>
  <si>
    <t>保障</t>
  </si>
  <si>
    <t>保障村务正常开展</t>
  </si>
  <si>
    <t>维护</t>
  </si>
  <si>
    <r>
      <rPr>
        <sz val="11"/>
        <rFont val="宋体"/>
        <charset val="134"/>
      </rPr>
      <t>≥9</t>
    </r>
    <r>
      <rPr>
        <sz val="11"/>
        <rFont val="宋体"/>
        <charset val="134"/>
      </rPr>
      <t>0%</t>
    </r>
  </si>
  <si>
    <t>村级全无域垃圾保洁员工资</t>
  </si>
  <si>
    <r>
      <rPr>
        <sz val="11"/>
        <rFont val="宋体"/>
        <charset val="134"/>
      </rPr>
      <t>保障19个村</t>
    </r>
    <r>
      <rPr>
        <sz val="11"/>
        <rFont val="宋体"/>
        <charset val="134"/>
      </rPr>
      <t>保洁员工资</t>
    </r>
  </si>
  <si>
    <t>6358556</t>
  </si>
  <si>
    <t>2020年1月</t>
  </si>
  <si>
    <t>2020年12月</t>
  </si>
  <si>
    <t>34.2万元</t>
  </si>
  <si>
    <t>公益性</t>
  </si>
  <si>
    <t>村级保洁员工资足额发放，为加强农牧村精神文明建设，保障农牧村环境卫生整治，营造良好的社会环境。</t>
  </si>
  <si>
    <t>2020年度财政预算指标</t>
  </si>
  <si>
    <t>纵深推进人居环境整治，打造环境美、田园美、村庄美、庭院美的“四美”乡村</t>
  </si>
  <si>
    <t>及时足额发放村级公益性岗位人员工资</t>
  </si>
  <si>
    <t>对辖区内生态环境进行全面整治，改善全乡人居环境，提升生活质量，增强群众的环保意识，做到“爱护环境、人人有责”</t>
  </si>
  <si>
    <t>19个每村一个保洁员</t>
  </si>
  <si>
    <t>19名</t>
  </si>
  <si>
    <t>打扫卫生情况</t>
  </si>
  <si>
    <t>完成19个村</t>
  </si>
  <si>
    <t>每人每月1500元</t>
  </si>
  <si>
    <r>
      <rPr>
        <sz val="11"/>
        <rFont val="宋体"/>
        <charset val="134"/>
      </rPr>
      <t>全年3</t>
    </r>
    <r>
      <rPr>
        <sz val="11"/>
        <rFont val="宋体"/>
        <charset val="134"/>
      </rPr>
      <t>4200元</t>
    </r>
  </si>
  <si>
    <t>人员落实到位情况</t>
  </si>
  <si>
    <t>到位</t>
  </si>
  <si>
    <t>打扫卫生完成率</t>
  </si>
  <si>
    <t>每月及时发放</t>
  </si>
  <si>
    <t>人员到位及时</t>
  </si>
  <si>
    <t>每天一次</t>
  </si>
  <si>
    <t>按月及时足额发放</t>
  </si>
  <si>
    <r>
      <rPr>
        <sz val="11"/>
        <rFont val="宋体"/>
        <charset val="134"/>
      </rPr>
      <t>≤3</t>
    </r>
    <r>
      <rPr>
        <sz val="11"/>
        <rFont val="宋体"/>
        <charset val="134"/>
      </rPr>
      <t>42000</t>
    </r>
  </si>
  <si>
    <t>生态效益</t>
  </si>
  <si>
    <t>美化乡村环境</t>
  </si>
  <si>
    <t>美化</t>
  </si>
  <si>
    <t>维护公共环境，及时清理生活垃圾</t>
  </si>
  <si>
    <t>安全应急管理经费</t>
  </si>
  <si>
    <t>乡镇安监员工资性支出及办公支出</t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</si>
  <si>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8万元</t>
    </r>
  </si>
  <si>
    <t>解决乡镇安监站安监员的工资及安监站一般性办公支出</t>
  </si>
  <si>
    <t>2015年第四十八次县长办公会议纪要</t>
  </si>
  <si>
    <t>切实保障乡镇安监站人员工资性支出和必要的办公支出，保证乡镇安监站的正常运转</t>
  </si>
  <si>
    <t>认真贯彻执行党和国家有关安全生产的方针、政策、法律法规和规章制度，加强安全宣传教育，提高全民的安全意识。</t>
  </si>
  <si>
    <t>切实保障安监站工作人员全年工资按时发放，及时开展安全生产巡查、排查活动，消除安全隐患，确保地方安全</t>
  </si>
  <si>
    <r>
      <rPr>
        <sz val="11"/>
        <rFont val="宋体"/>
        <charset val="134"/>
      </rPr>
      <t>≤60</t>
    </r>
    <r>
      <rPr>
        <sz val="11"/>
        <rFont val="宋体"/>
        <charset val="134"/>
      </rPr>
      <t>%</t>
    </r>
  </si>
  <si>
    <t>每月发放2名安监人员工资</t>
  </si>
  <si>
    <t>全年38万元</t>
  </si>
  <si>
    <t>半年19万元</t>
  </si>
  <si>
    <t>每月开展一次安全生产教育宣传</t>
  </si>
  <si>
    <t>每月一次</t>
  </si>
  <si>
    <t>每季度展开一次安全排查</t>
  </si>
  <si>
    <t>每季度一次</t>
  </si>
  <si>
    <t>工资足额发放</t>
  </si>
  <si>
    <t>打到宣传教育标准</t>
  </si>
  <si>
    <t>达到</t>
  </si>
  <si>
    <t>有效排查安全隐患</t>
  </si>
  <si>
    <t>每月工资及时发放</t>
  </si>
  <si>
    <t>按月</t>
  </si>
  <si>
    <t>按季度</t>
  </si>
  <si>
    <t>≤38万</t>
  </si>
  <si>
    <t>保障乡镇工作正常运行</t>
  </si>
  <si>
    <t>≥98%</t>
  </si>
</sst>
</file>

<file path=xl/styles.xml><?xml version="1.0" encoding="utf-8"?>
<styleSheet xmlns="http://schemas.openxmlformats.org/spreadsheetml/2006/main">
  <numFmts count="10">
    <numFmt numFmtId="176" formatCode="0_ "/>
    <numFmt numFmtId="177" formatCode="#,##0.00_ ;[Red]\-#,##0.00\ "/>
    <numFmt numFmtId="42" formatCode="_ &quot;￥&quot;* #,##0_ ;_ &quot;￥&quot;* \-#,##0_ ;_ &quot;￥&quot;* &quot;-&quot;_ ;_ @_ "/>
    <numFmt numFmtId="178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#,##0.00;[Red]#,##0.00"/>
    <numFmt numFmtId="43" formatCode="_ * #,##0.00_ ;_ * \-#,##0.00_ ;_ * &quot;-&quot;??_ ;_ @_ "/>
    <numFmt numFmtId="180" formatCode="###,###,###,###,##0.00"/>
    <numFmt numFmtId="181" formatCode="0.00_ ;[Red]\-0.00\ "/>
  </numFmts>
  <fonts count="59">
    <font>
      <sz val="10"/>
      <name val="Arial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rgb="FF333333"/>
      <name val="宋体"/>
      <charset val="134"/>
    </font>
    <font>
      <b/>
      <sz val="11"/>
      <name val="宋体"/>
      <charset val="134"/>
    </font>
    <font>
      <b/>
      <sz val="11"/>
      <name val="Arial"/>
      <charset val="0"/>
    </font>
    <font>
      <sz val="8"/>
      <name val="宋体"/>
      <charset val="134"/>
    </font>
    <font>
      <sz val="12"/>
      <color theme="3" tint="0.399975585192419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0"/>
      <color theme="1"/>
      <name val="宋体"/>
      <charset val="134"/>
    </font>
    <font>
      <sz val="11"/>
      <color theme="3" tint="0.399975585192419"/>
      <name val="楷体_GB2312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0"/>
      <scheme val="minor"/>
    </font>
    <font>
      <sz val="9"/>
      <color indexed="12"/>
      <name val="宋体"/>
      <charset val="134"/>
    </font>
    <font>
      <sz val="9"/>
      <color rgb="FFFF000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11"/>
      <name val="Calibri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0"/>
      <color indexed="12"/>
      <name val="Arial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0"/>
      <color rgb="FF80008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42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3" fillId="12" borderId="43" applyNumberFormat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9" fontId="4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9" borderId="40" applyNumberFormat="0" applyFont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0" fillId="0" borderId="38" applyNumberFormat="0" applyFill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4" fillId="0" borderId="42" applyNumberFormat="0" applyFill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8" borderId="39" applyNumberFormat="0" applyAlignment="0" applyProtection="0">
      <alignment vertical="center"/>
    </xf>
    <xf numFmtId="0" fontId="56" fillId="8" borderId="43" applyNumberFormat="0" applyAlignment="0" applyProtection="0">
      <alignment vertical="center"/>
    </xf>
    <xf numFmtId="0" fontId="39" fillId="4" borderId="37" applyNumberFormat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55" fillId="0" borderId="44" applyNumberFormat="0" applyFill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0" fillId="0" borderId="0"/>
    <xf numFmtId="0" fontId="47" fillId="24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0" fillId="0" borderId="0"/>
    <xf numFmtId="0" fontId="38" fillId="5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252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9" fontId="12" fillId="0" borderId="4" xfId="0" applyNumberFormat="1" applyFont="1" applyFill="1" applyBorder="1" applyAlignment="1">
      <alignment horizontal="center" vertical="center" wrapText="1"/>
    </xf>
    <xf numFmtId="9" fontId="17" fillId="0" borderId="4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18" fillId="0" borderId="0" xfId="0" applyFont="1" applyBorder="1" applyAlignment="1" applyProtection="1"/>
    <xf numFmtId="0" fontId="18" fillId="0" borderId="0" xfId="0" applyFont="1" applyFill="1" applyBorder="1" applyAlignment="1" applyProtection="1"/>
    <xf numFmtId="0" fontId="19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right" vertical="center"/>
    </xf>
    <xf numFmtId="0" fontId="20" fillId="0" borderId="14" xfId="0" applyFont="1" applyBorder="1" applyAlignment="1" applyProtection="1">
      <alignment horizontal="center" vertical="center"/>
    </xf>
    <xf numFmtId="0" fontId="20" fillId="0" borderId="15" xfId="0" applyFont="1" applyBorder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/>
    </xf>
    <xf numFmtId="49" fontId="20" fillId="0" borderId="14" xfId="0" applyNumberFormat="1" applyFont="1" applyFill="1" applyBorder="1" applyAlignment="1" applyProtection="1">
      <alignment horizontal="left" vertical="center"/>
    </xf>
    <xf numFmtId="4" fontId="20" fillId="0" borderId="15" xfId="0" applyNumberFormat="1" applyFont="1" applyFill="1" applyBorder="1" applyAlignment="1" applyProtection="1">
      <alignment horizontal="right" vertical="center"/>
    </xf>
    <xf numFmtId="4" fontId="20" fillId="0" borderId="1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21" fillId="0" borderId="0" xfId="0" applyFont="1" applyBorder="1" applyAlignment="1" applyProtection="1">
      <alignment vertical="center" wrapText="1"/>
    </xf>
    <xf numFmtId="0" fontId="22" fillId="0" borderId="17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vertical="center"/>
    </xf>
    <xf numFmtId="0" fontId="22" fillId="0" borderId="19" xfId="0" applyFont="1" applyBorder="1" applyAlignment="1" applyProtection="1">
      <alignment vertical="center" wrapText="1"/>
    </xf>
    <xf numFmtId="0" fontId="23" fillId="0" borderId="17" xfId="0" applyNumberFormat="1" applyFont="1" applyFill="1" applyBorder="1" applyAlignment="1" applyProtection="1">
      <alignment horizontal="left" vertical="center"/>
    </xf>
    <xf numFmtId="177" fontId="23" fillId="0" borderId="19" xfId="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24" fillId="0" borderId="0" xfId="0" applyFont="1" applyBorder="1" applyAlignment="1" applyProtection="1">
      <alignment vertical="center" wrapText="1"/>
    </xf>
    <xf numFmtId="0" fontId="24" fillId="0" borderId="0" xfId="0" applyFont="1" applyBorder="1" applyAlignment="1" applyProtection="1"/>
    <xf numFmtId="176" fontId="25" fillId="0" borderId="14" xfId="0" applyNumberFormat="1" applyFont="1" applyFill="1" applyBorder="1" applyAlignment="1" applyProtection="1">
      <alignment horizontal="center" vertical="center"/>
    </xf>
    <xf numFmtId="0" fontId="25" fillId="0" borderId="15" xfId="0" applyNumberFormat="1" applyFont="1" applyFill="1" applyBorder="1" applyAlignment="1" applyProtection="1">
      <alignment horizontal="left" vertical="center"/>
    </xf>
    <xf numFmtId="178" fontId="25" fillId="0" borderId="15" xfId="0" applyNumberFormat="1" applyFont="1" applyFill="1" applyBorder="1" applyAlignment="1" applyProtection="1">
      <alignment horizontal="right" vertical="center"/>
    </xf>
    <xf numFmtId="176" fontId="20" fillId="0" borderId="14" xfId="0" applyNumberFormat="1" applyFont="1" applyFill="1" applyBorder="1" applyAlignment="1" applyProtection="1">
      <alignment horizontal="center" vertical="center"/>
    </xf>
    <xf numFmtId="0" fontId="20" fillId="0" borderId="15" xfId="0" applyNumberFormat="1" applyFont="1" applyFill="1" applyBorder="1" applyAlignment="1" applyProtection="1">
      <alignment horizontal="left" vertical="center"/>
    </xf>
    <xf numFmtId="180" fontId="26" fillId="0" borderId="15" xfId="0" applyNumberFormat="1" applyFont="1" applyFill="1" applyBorder="1" applyAlignment="1">
      <alignment horizontal="right" vertical="center"/>
    </xf>
    <xf numFmtId="178" fontId="20" fillId="0" borderId="16" xfId="0" applyNumberFormat="1" applyFont="1" applyFill="1" applyBorder="1" applyAlignment="1" applyProtection="1">
      <alignment horizontal="right" vertical="center"/>
    </xf>
    <xf numFmtId="178" fontId="20" fillId="0" borderId="15" xfId="0" applyNumberFormat="1" applyFont="1" applyFill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vertical="center" wrapText="1"/>
    </xf>
    <xf numFmtId="0" fontId="20" fillId="0" borderId="20" xfId="0" applyFont="1" applyBorder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21" xfId="0" applyFont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center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0" fontId="20" fillId="0" borderId="24" xfId="0" applyFont="1" applyBorder="1" applyAlignment="1" applyProtection="1">
      <alignment horizontal="center" vertical="center"/>
    </xf>
    <xf numFmtId="0" fontId="20" fillId="0" borderId="15" xfId="0" applyFont="1" applyBorder="1" applyAlignment="1" applyProtection="1">
      <alignment horizontal="center" vertical="center" wrapText="1"/>
    </xf>
    <xf numFmtId="0" fontId="20" fillId="0" borderId="15" xfId="0" applyFont="1" applyBorder="1" applyAlignment="1" applyProtection="1">
      <alignment vertical="center" wrapText="1"/>
    </xf>
    <xf numFmtId="0" fontId="20" fillId="0" borderId="25" xfId="0" applyFont="1" applyBorder="1" applyAlignment="1" applyProtection="1">
      <alignment horizontal="center" vertical="center" wrapText="1"/>
    </xf>
    <xf numFmtId="0" fontId="20" fillId="0" borderId="26" xfId="0" applyFont="1" applyBorder="1" applyAlignment="1" applyProtection="1">
      <alignment horizontal="center" vertical="center" wrapText="1"/>
    </xf>
    <xf numFmtId="0" fontId="20" fillId="0" borderId="27" xfId="0" applyFont="1" applyBorder="1" applyAlignment="1" applyProtection="1">
      <alignment horizontal="center" vertical="center"/>
    </xf>
    <xf numFmtId="0" fontId="20" fillId="0" borderId="28" xfId="0" applyFont="1" applyBorder="1" applyAlignment="1" applyProtection="1">
      <alignment horizontal="center" vertical="center" wrapText="1"/>
    </xf>
    <xf numFmtId="0" fontId="20" fillId="0" borderId="29" xfId="0" applyFont="1" applyBorder="1" applyAlignment="1" applyProtection="1">
      <alignment horizontal="center" vertical="center" wrapText="1"/>
    </xf>
    <xf numFmtId="49" fontId="25" fillId="0" borderId="14" xfId="0" applyNumberFormat="1" applyFont="1" applyFill="1" applyBorder="1" applyAlignment="1" applyProtection="1">
      <alignment vertical="center"/>
    </xf>
    <xf numFmtId="177" fontId="25" fillId="0" borderId="15" xfId="0" applyNumberFormat="1" applyFont="1" applyFill="1" applyBorder="1" applyAlignment="1" applyProtection="1">
      <alignment horizontal="right" vertical="center" wrapText="1"/>
    </xf>
    <xf numFmtId="177" fontId="25" fillId="0" borderId="16" xfId="0" applyNumberFormat="1" applyFont="1" applyFill="1" applyBorder="1" applyAlignment="1" applyProtection="1">
      <alignment horizontal="right" vertical="center" wrapText="1"/>
    </xf>
    <xf numFmtId="49" fontId="25" fillId="0" borderId="14" xfId="0" applyNumberFormat="1" applyFont="1" applyFill="1" applyBorder="1" applyAlignment="1" applyProtection="1">
      <alignment horizontal="left" vertical="center"/>
    </xf>
    <xf numFmtId="177" fontId="20" fillId="0" borderId="15" xfId="0" applyNumberFormat="1" applyFont="1" applyFill="1" applyBorder="1" applyAlignment="1" applyProtection="1">
      <alignment horizontal="right" vertical="center" wrapText="1"/>
    </xf>
    <xf numFmtId="177" fontId="20" fillId="0" borderId="16" xfId="0" applyNumberFormat="1" applyFont="1" applyFill="1" applyBorder="1" applyAlignment="1" applyProtection="1">
      <alignment horizontal="right" vertical="center" wrapText="1"/>
    </xf>
    <xf numFmtId="49" fontId="28" fillId="0" borderId="14" xfId="0" applyNumberFormat="1" applyFont="1" applyFill="1" applyBorder="1" applyAlignment="1" applyProtection="1">
      <alignment horizontal="left" vertical="center"/>
    </xf>
    <xf numFmtId="49" fontId="19" fillId="0" borderId="0" xfId="0" applyNumberFormat="1" applyFont="1" applyBorder="1" applyAlignment="1" applyProtection="1">
      <alignment horizontal="center" vertical="center"/>
    </xf>
    <xf numFmtId="49" fontId="20" fillId="0" borderId="14" xfId="0" applyNumberFormat="1" applyFont="1" applyBorder="1" applyAlignment="1" applyProtection="1">
      <alignment horizontal="center" vertical="center"/>
    </xf>
    <xf numFmtId="0" fontId="20" fillId="0" borderId="28" xfId="0" applyFont="1" applyBorder="1" applyAlignment="1" applyProtection="1">
      <alignment horizontal="center" vertical="center"/>
    </xf>
    <xf numFmtId="0" fontId="20" fillId="0" borderId="29" xfId="0" applyFont="1" applyBorder="1" applyAlignment="1" applyProtection="1">
      <alignment horizontal="center" vertical="center"/>
    </xf>
    <xf numFmtId="177" fontId="25" fillId="0" borderId="14" xfId="0" applyNumberFormat="1" applyFont="1" applyFill="1" applyBorder="1" applyAlignment="1" applyProtection="1">
      <alignment horizontal="right" vertical="center"/>
    </xf>
    <xf numFmtId="177" fontId="25" fillId="0" borderId="15" xfId="0" applyNumberFormat="1" applyFont="1" applyFill="1" applyBorder="1" applyAlignment="1" applyProtection="1">
      <alignment horizontal="right" vertical="center"/>
    </xf>
    <xf numFmtId="4" fontId="25" fillId="0" borderId="16" xfId="0" applyNumberFormat="1" applyFont="1" applyFill="1" applyBorder="1" applyAlignment="1" applyProtection="1">
      <alignment horizontal="right" vertical="center"/>
    </xf>
    <xf numFmtId="177" fontId="20" fillId="0" borderId="15" xfId="0" applyNumberFormat="1" applyFont="1" applyFill="1" applyBorder="1" applyAlignment="1" applyProtection="1">
      <alignment horizontal="right" vertical="center"/>
    </xf>
    <xf numFmtId="49" fontId="25" fillId="0" borderId="15" xfId="0" applyNumberFormat="1" applyFont="1" applyFill="1" applyBorder="1" applyAlignment="1" applyProtection="1">
      <alignment horizontal="left" vertical="center"/>
    </xf>
    <xf numFmtId="4" fontId="25" fillId="0" borderId="15" xfId="0" applyNumberFormat="1" applyFont="1" applyFill="1" applyBorder="1" applyAlignment="1" applyProtection="1">
      <alignment horizontal="right" vertical="center"/>
    </xf>
    <xf numFmtId="49" fontId="20" fillId="0" borderId="15" xfId="0" applyNumberFormat="1" applyFont="1" applyFill="1" applyBorder="1" applyAlignment="1" applyProtection="1">
      <alignment horizontal="left" vertical="center"/>
    </xf>
    <xf numFmtId="0" fontId="29" fillId="0" borderId="3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0" fontId="20" fillId="2" borderId="0" xfId="0" applyFont="1" applyFill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right" vertical="center"/>
    </xf>
    <xf numFmtId="0" fontId="20" fillId="0" borderId="21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left" vertical="center"/>
    </xf>
    <xf numFmtId="179" fontId="20" fillId="0" borderId="14" xfId="0" applyNumberFormat="1" applyFont="1" applyFill="1" applyBorder="1" applyAlignment="1" applyProtection="1">
      <alignment horizontal="right" vertical="center" wrapText="1"/>
    </xf>
    <xf numFmtId="0" fontId="20" fillId="0" borderId="15" xfId="0" applyFont="1" applyFill="1" applyBorder="1" applyAlignment="1" applyProtection="1">
      <alignment horizontal="left" vertical="center"/>
    </xf>
    <xf numFmtId="177" fontId="20" fillId="0" borderId="11" xfId="0" applyNumberFormat="1" applyFont="1" applyFill="1" applyBorder="1" applyAlignment="1" applyProtection="1">
      <alignment horizontal="right" vertical="center" wrapText="1"/>
    </xf>
    <xf numFmtId="0" fontId="20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horizontal="right" vertical="center"/>
    </xf>
    <xf numFmtId="179" fontId="20" fillId="0" borderId="14" xfId="0" applyNumberFormat="1" applyFont="1" applyFill="1" applyBorder="1" applyAlignment="1" applyProtection="1">
      <alignment horizontal="right" wrapText="1"/>
    </xf>
    <xf numFmtId="0" fontId="20" fillId="0" borderId="14" xfId="0" applyFont="1" applyFill="1" applyBorder="1" applyAlignment="1" applyProtection="1">
      <alignment horizontal="right" vertical="center"/>
    </xf>
    <xf numFmtId="179" fontId="20" fillId="0" borderId="0" xfId="0" applyNumberFormat="1" applyFont="1" applyFill="1" applyBorder="1" applyAlignment="1" applyProtection="1">
      <alignment horizontal="right" vertical="center" wrapText="1"/>
    </xf>
    <xf numFmtId="179" fontId="20" fillId="0" borderId="15" xfId="0" applyNumberFormat="1" applyFont="1" applyFill="1" applyBorder="1" applyAlignment="1" applyProtection="1">
      <alignment horizontal="right" vertical="center" wrapText="1"/>
    </xf>
    <xf numFmtId="0" fontId="19" fillId="0" borderId="0" xfId="52" applyFont="1" applyBorder="1" applyAlignment="1" applyProtection="1">
      <alignment horizontal="center" vertical="center"/>
    </xf>
    <xf numFmtId="181" fontId="20" fillId="0" borderId="16" xfId="53" applyNumberFormat="1" applyFont="1" applyBorder="1" applyAlignment="1" applyProtection="1">
      <alignment horizontal="center" vertical="center"/>
    </xf>
    <xf numFmtId="0" fontId="20" fillId="0" borderId="11" xfId="0" applyNumberFormat="1" applyFont="1" applyBorder="1" applyAlignment="1" applyProtection="1">
      <alignment horizontal="center" vertical="center"/>
    </xf>
    <xf numFmtId="0" fontId="25" fillId="0" borderId="14" xfId="0" applyNumberFormat="1" applyFont="1" applyFill="1" applyBorder="1" applyAlignment="1" applyProtection="1">
      <alignment horizontal="left" vertical="center"/>
    </xf>
    <xf numFmtId="177" fontId="25" fillId="0" borderId="16" xfId="0" applyNumberFormat="1" applyFont="1" applyFill="1" applyBorder="1" applyAlignment="1" applyProtection="1">
      <alignment horizontal="right" vertical="center"/>
    </xf>
    <xf numFmtId="177" fontId="25" fillId="0" borderId="11" xfId="0" applyNumberFormat="1" applyFont="1" applyFill="1" applyBorder="1" applyAlignment="1" applyProtection="1">
      <alignment horizontal="right" vertical="center"/>
    </xf>
    <xf numFmtId="177" fontId="20" fillId="0" borderId="14" xfId="0" applyNumberFormat="1" applyFont="1" applyFill="1" applyBorder="1" applyAlignment="1" applyProtection="1">
      <alignment horizontal="right" vertical="center"/>
    </xf>
    <xf numFmtId="177" fontId="20" fillId="0" borderId="16" xfId="0" applyNumberFormat="1" applyFont="1" applyFill="1" applyBorder="1" applyAlignment="1" applyProtection="1">
      <alignment horizontal="right" vertical="center"/>
    </xf>
    <xf numFmtId="0" fontId="20" fillId="0" borderId="14" xfId="0" applyNumberFormat="1" applyFont="1" applyFill="1" applyBorder="1" applyAlignment="1" applyProtection="1">
      <alignment horizontal="left" vertical="center"/>
    </xf>
    <xf numFmtId="177" fontId="20" fillId="0" borderId="11" xfId="0" applyNumberFormat="1" applyFont="1" applyFill="1" applyBorder="1" applyAlignment="1" applyProtection="1">
      <alignment horizontal="right" vertical="center"/>
    </xf>
    <xf numFmtId="0" fontId="0" fillId="0" borderId="0" xfId="0" applyFont="1"/>
    <xf numFmtId="0" fontId="20" fillId="0" borderId="31" xfId="0" applyFont="1" applyBorder="1" applyAlignment="1" applyProtection="1">
      <alignment vertical="center"/>
    </xf>
    <xf numFmtId="0" fontId="20" fillId="0" borderId="31" xfId="0" applyFont="1" applyBorder="1" applyAlignment="1" applyProtection="1">
      <alignment horizontal="right"/>
    </xf>
    <xf numFmtId="0" fontId="20" fillId="0" borderId="32" xfId="0" applyFont="1" applyBorder="1" applyAlignment="1" applyProtection="1">
      <alignment horizontal="center" vertical="center"/>
    </xf>
    <xf numFmtId="0" fontId="20" fillId="0" borderId="33" xfId="0" applyFont="1" applyBorder="1" applyAlignment="1" applyProtection="1">
      <alignment horizontal="center" vertical="center"/>
    </xf>
    <xf numFmtId="49" fontId="20" fillId="0" borderId="12" xfId="0" applyNumberFormat="1" applyFont="1" applyFill="1" applyBorder="1" applyAlignment="1" applyProtection="1">
      <alignment vertical="center"/>
    </xf>
    <xf numFmtId="4" fontId="20" fillId="0" borderId="33" xfId="0" applyNumberFormat="1" applyFont="1" applyFill="1" applyBorder="1" applyAlignment="1" applyProtection="1">
      <alignment horizontal="right" vertical="center"/>
    </xf>
    <xf numFmtId="49" fontId="4" fillId="0" borderId="12" xfId="0" applyNumberFormat="1" applyFont="1" applyFill="1" applyBorder="1" applyAlignment="1" applyProtection="1">
      <alignment vertical="center"/>
    </xf>
    <xf numFmtId="4" fontId="4" fillId="0" borderId="33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 applyProtection="1"/>
    <xf numFmtId="177" fontId="20" fillId="0" borderId="33" xfId="0" applyNumberFormat="1" applyFont="1" applyFill="1" applyBorder="1" applyAlignment="1" applyProtection="1">
      <alignment horizontal="right" vertical="center"/>
    </xf>
    <xf numFmtId="177" fontId="4" fillId="0" borderId="33" xfId="0" applyNumberFormat="1" applyFont="1" applyFill="1" applyBorder="1" applyAlignment="1" applyProtection="1">
      <alignment horizontal="right" vertical="center"/>
    </xf>
    <xf numFmtId="0" fontId="0" fillId="0" borderId="0" xfId="51" applyFill="1"/>
    <xf numFmtId="0" fontId="18" fillId="0" borderId="0" xfId="51" applyFont="1" applyBorder="1" applyAlignment="1" applyProtection="1"/>
    <xf numFmtId="0" fontId="0" fillId="0" borderId="0" xfId="51"/>
    <xf numFmtId="0" fontId="24" fillId="0" borderId="0" xfId="51" applyFont="1" applyBorder="1" applyAlignment="1" applyProtection="1">
      <alignment vertical="center" wrapText="1"/>
    </xf>
    <xf numFmtId="0" fontId="19" fillId="0" borderId="0" xfId="51" applyFont="1" applyBorder="1" applyAlignment="1" applyProtection="1">
      <alignment horizontal="center" vertical="center"/>
    </xf>
    <xf numFmtId="0" fontId="20" fillId="0" borderId="31" xfId="51" applyFont="1" applyBorder="1" applyAlignment="1" applyProtection="1">
      <alignment vertical="center"/>
    </xf>
    <xf numFmtId="0" fontId="20" fillId="0" borderId="31" xfId="51" applyFont="1" applyBorder="1" applyAlignment="1" applyProtection="1"/>
    <xf numFmtId="0" fontId="20" fillId="0" borderId="0" xfId="51" applyFont="1" applyBorder="1" applyAlignment="1" applyProtection="1"/>
    <xf numFmtId="0" fontId="20" fillId="0" borderId="0" xfId="51" applyFont="1" applyBorder="1" applyAlignment="1" applyProtection="1">
      <alignment horizontal="right" vertical="center"/>
    </xf>
    <xf numFmtId="0" fontId="20" fillId="0" borderId="32" xfId="51" applyFont="1" applyBorder="1" applyAlignment="1" applyProtection="1">
      <alignment horizontal="center" vertical="center"/>
    </xf>
    <xf numFmtId="0" fontId="20" fillId="0" borderId="34" xfId="51" applyFont="1" applyBorder="1" applyAlignment="1" applyProtection="1">
      <alignment horizontal="center" vertical="center"/>
    </xf>
    <xf numFmtId="0" fontId="20" fillId="0" borderId="33" xfId="51" applyFont="1" applyBorder="1" applyAlignment="1" applyProtection="1">
      <alignment horizontal="center" vertical="center"/>
    </xf>
    <xf numFmtId="0" fontId="20" fillId="0" borderId="12" xfId="51" applyFont="1" applyFill="1" applyBorder="1" applyAlignment="1" applyProtection="1">
      <alignment vertical="center"/>
    </xf>
    <xf numFmtId="177" fontId="20" fillId="0" borderId="34" xfId="51" applyNumberFormat="1" applyFont="1" applyFill="1" applyBorder="1" applyAlignment="1" applyProtection="1">
      <alignment horizontal="right" vertical="center"/>
    </xf>
    <xf numFmtId="177" fontId="20" fillId="0" borderId="34" xfId="51" applyNumberFormat="1" applyFont="1" applyFill="1" applyBorder="1" applyAlignment="1" applyProtection="1">
      <alignment vertical="center"/>
    </xf>
    <xf numFmtId="177" fontId="20" fillId="0" borderId="12" xfId="51" applyNumberFormat="1" applyFont="1" applyFill="1" applyBorder="1" applyAlignment="1" applyProtection="1">
      <alignment horizontal="right" vertical="center" wrapText="1"/>
    </xf>
    <xf numFmtId="177" fontId="20" fillId="0" borderId="34" xfId="51" applyNumberFormat="1" applyFont="1" applyFill="1" applyBorder="1" applyAlignment="1" applyProtection="1">
      <alignment horizontal="right" vertical="center" wrapText="1"/>
    </xf>
    <xf numFmtId="0" fontId="20" fillId="0" borderId="32" xfId="51" applyFont="1" applyFill="1" applyBorder="1" applyAlignment="1" applyProtection="1">
      <alignment vertical="center"/>
    </xf>
    <xf numFmtId="177" fontId="20" fillId="0" borderId="33" xfId="51" applyNumberFormat="1" applyFont="1" applyFill="1" applyBorder="1" applyAlignment="1" applyProtection="1">
      <alignment horizontal="right" vertical="center" wrapText="1"/>
    </xf>
    <xf numFmtId="177" fontId="20" fillId="0" borderId="33" xfId="51" applyNumberFormat="1" applyFont="1" applyFill="1" applyBorder="1" applyAlignment="1" applyProtection="1">
      <alignment vertical="center" wrapText="1"/>
    </xf>
    <xf numFmtId="177" fontId="20" fillId="0" borderId="12" xfId="51" applyNumberFormat="1" applyFont="1" applyFill="1" applyBorder="1" applyAlignment="1" applyProtection="1">
      <alignment vertical="center" wrapText="1"/>
    </xf>
    <xf numFmtId="4" fontId="20" fillId="0" borderId="12" xfId="51" applyNumberFormat="1" applyFont="1" applyFill="1" applyBorder="1" applyAlignment="1" applyProtection="1">
      <alignment vertical="center" wrapText="1"/>
    </xf>
    <xf numFmtId="4" fontId="20" fillId="0" borderId="12" xfId="51" applyNumberFormat="1" applyFont="1" applyFill="1" applyBorder="1" applyAlignment="1" applyProtection="1">
      <alignment wrapText="1"/>
    </xf>
    <xf numFmtId="0" fontId="20" fillId="0" borderId="12" xfId="51" applyFont="1" applyBorder="1" applyAlignment="1" applyProtection="1">
      <alignment vertical="center"/>
    </xf>
    <xf numFmtId="177" fontId="20" fillId="0" borderId="34" xfId="51" applyNumberFormat="1" applyFont="1" applyBorder="1" applyAlignment="1" applyProtection="1">
      <alignment vertical="center"/>
    </xf>
    <xf numFmtId="177" fontId="20" fillId="0" borderId="12" xfId="51" applyNumberFormat="1" applyFont="1" applyBorder="1" applyAlignment="1" applyProtection="1"/>
    <xf numFmtId="0" fontId="20" fillId="0" borderId="12" xfId="51" applyFont="1" applyFill="1" applyBorder="1" applyAlignment="1" applyProtection="1">
      <alignment horizontal="center" vertical="center"/>
    </xf>
    <xf numFmtId="177" fontId="20" fillId="0" borderId="34" xfId="51" applyNumberFormat="1" applyFont="1" applyFill="1" applyBorder="1" applyAlignment="1" applyProtection="1">
      <alignment horizontal="center" vertical="center"/>
    </xf>
    <xf numFmtId="0" fontId="20" fillId="0" borderId="12" xfId="51" applyFont="1" applyBorder="1" applyAlignment="1" applyProtection="1">
      <alignment horizontal="center" vertical="center"/>
    </xf>
    <xf numFmtId="177" fontId="20" fillId="0" borderId="34" xfId="51" applyNumberFormat="1" applyFont="1" applyBorder="1" applyAlignment="1" applyProtection="1">
      <alignment horizontal="center" vertical="center"/>
    </xf>
    <xf numFmtId="4" fontId="20" fillId="0" borderId="34" xfId="51" applyNumberFormat="1" applyFont="1" applyFill="1" applyBorder="1" applyAlignment="1" applyProtection="1">
      <alignment horizontal="right" vertical="center" wrapText="1"/>
    </xf>
    <xf numFmtId="177" fontId="20" fillId="0" borderId="12" xfId="51" applyNumberFormat="1" applyFont="1" applyFill="1" applyBorder="1" applyAlignment="1" applyProtection="1"/>
    <xf numFmtId="177" fontId="20" fillId="0" borderId="34" xfId="51" applyNumberFormat="1" applyFont="1" applyBorder="1" applyAlignment="1" applyProtection="1">
      <alignment horizontal="right" vertical="center" wrapText="1"/>
    </xf>
    <xf numFmtId="177" fontId="20" fillId="0" borderId="34" xfId="51" applyNumberFormat="1" applyFont="1" applyBorder="1" applyAlignment="1" applyProtection="1"/>
    <xf numFmtId="0" fontId="20" fillId="0" borderId="12" xfId="51" applyFont="1" applyBorder="1" applyAlignment="1" applyProtection="1"/>
    <xf numFmtId="177" fontId="20" fillId="0" borderId="1" xfId="51" applyNumberFormat="1" applyFont="1" applyFill="1" applyBorder="1" applyAlignment="1" applyProtection="1">
      <alignment horizontal="right" vertical="center" wrapText="1"/>
    </xf>
    <xf numFmtId="177" fontId="20" fillId="0" borderId="12" xfId="51" applyNumberFormat="1" applyFont="1" applyFill="1" applyBorder="1" applyAlignment="1" applyProtection="1">
      <alignment horizontal="center" vertical="center"/>
    </xf>
    <xf numFmtId="177" fontId="20" fillId="0" borderId="33" xfId="51" applyNumberFormat="1" applyFont="1" applyFill="1" applyBorder="1" applyAlignment="1" applyProtection="1">
      <alignment horizontal="right" vertical="center"/>
    </xf>
    <xf numFmtId="0" fontId="32" fillId="0" borderId="0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/>
    </xf>
    <xf numFmtId="0" fontId="21" fillId="0" borderId="14" xfId="10" applyFont="1" applyBorder="1" applyAlignment="1" applyProtection="1">
      <alignment vertical="center" wrapText="1"/>
    </xf>
    <xf numFmtId="0" fontId="23" fillId="0" borderId="16" xfId="0" applyFont="1" applyBorder="1" applyAlignment="1" applyProtection="1">
      <alignment vertical="center"/>
    </xf>
    <xf numFmtId="0" fontId="33" fillId="0" borderId="14" xfId="10" applyFont="1" applyBorder="1" applyAlignment="1" applyProtection="1">
      <alignment vertical="center" wrapText="1"/>
    </xf>
    <xf numFmtId="0" fontId="33" fillId="0" borderId="14" xfId="10" applyFont="1" applyBorder="1" applyAlignment="1" applyProtection="1">
      <alignment vertical="center"/>
    </xf>
    <xf numFmtId="0" fontId="21" fillId="0" borderId="27" xfId="10" applyFont="1" applyBorder="1" applyAlignment="1" applyProtection="1">
      <alignment vertical="center" wrapText="1"/>
    </xf>
    <xf numFmtId="0" fontId="23" fillId="0" borderId="29" xfId="0" applyFont="1" applyBorder="1" applyAlignment="1" applyProtection="1">
      <alignment vertical="center"/>
    </xf>
    <xf numFmtId="0" fontId="23" fillId="0" borderId="29" xfId="0" applyFont="1" applyBorder="1" applyAlignment="1" applyProtection="1"/>
    <xf numFmtId="0" fontId="33" fillId="0" borderId="27" xfId="10" applyFont="1" applyBorder="1" applyAlignment="1" applyProtection="1">
      <alignment vertical="center" wrapText="1"/>
    </xf>
    <xf numFmtId="0" fontId="33" fillId="0" borderId="35" xfId="10" applyFont="1" applyBorder="1" applyAlignment="1" applyProtection="1"/>
    <xf numFmtId="0" fontId="23" fillId="0" borderId="36" xfId="0" applyFont="1" applyBorder="1" applyAlignment="1" applyProtection="1"/>
    <xf numFmtId="0" fontId="34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4 2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3"/>
  <sheetViews>
    <sheetView showGridLines="0" showZeros="0" workbookViewId="0">
      <selection activeCell="F27" sqref="F27"/>
    </sheetView>
  </sheetViews>
  <sheetFormatPr defaultColWidth="9" defaultRowHeight="12.75" customHeight="1"/>
  <cols>
    <col min="1" max="6" width="17.1428571428571" style="94" customWidth="1"/>
    <col min="7" max="7" width="19.4285714285714" style="94" customWidth="1"/>
    <col min="8" max="8" width="19.7142857142857" style="94" customWidth="1"/>
    <col min="9" max="9" width="9" style="94" customWidth="1"/>
  </cols>
  <sheetData>
    <row r="2" ht="14.25" customHeight="1" spans="1:9">
      <c r="A2" s="247"/>
      <c r="B2"/>
      <c r="C2"/>
      <c r="D2"/>
      <c r="E2"/>
      <c r="F2"/>
      <c r="G2"/>
      <c r="H2"/>
      <c r="I2"/>
    </row>
    <row r="3" ht="18.75" customHeight="1" spans="1:9">
      <c r="A3" s="248"/>
      <c r="B3" s="248"/>
      <c r="C3" s="248"/>
      <c r="D3" s="248"/>
      <c r="E3" s="248"/>
      <c r="F3" s="248"/>
      <c r="G3" s="248"/>
      <c r="H3" s="248"/>
      <c r="I3"/>
    </row>
    <row r="4" ht="16.5" customHeight="1" spans="1:9">
      <c r="A4" s="248" t="s">
        <v>0</v>
      </c>
      <c r="B4" s="248"/>
      <c r="C4" s="248"/>
      <c r="D4" s="248"/>
      <c r="E4" s="248"/>
      <c r="F4" s="248"/>
      <c r="G4" s="248"/>
      <c r="H4" s="248"/>
      <c r="I4"/>
    </row>
    <row r="5" ht="14.25" customHeight="1" spans="1:9">
      <c r="A5" s="248"/>
      <c r="B5" s="248"/>
      <c r="C5" s="248"/>
      <c r="D5" s="248"/>
      <c r="E5" s="248"/>
      <c r="F5" s="248"/>
      <c r="G5" s="248"/>
      <c r="H5" s="248"/>
      <c r="I5"/>
    </row>
    <row r="6" ht="14.25" customHeight="1" spans="1:9">
      <c r="A6" s="248"/>
      <c r="B6" s="248"/>
      <c r="C6" s="248"/>
      <c r="D6" s="248"/>
      <c r="E6" s="248"/>
      <c r="F6" s="248"/>
      <c r="G6" s="248"/>
      <c r="H6" s="248"/>
      <c r="I6"/>
    </row>
    <row r="7" ht="14.25" customHeight="1" spans="1:9">
      <c r="A7" s="248"/>
      <c r="B7" s="248"/>
      <c r="C7" s="248"/>
      <c r="D7" s="248"/>
      <c r="E7" s="248"/>
      <c r="F7" s="248"/>
      <c r="G7" s="248"/>
      <c r="H7" s="248"/>
      <c r="I7"/>
    </row>
    <row r="8" ht="14.25" customHeight="1" spans="1:9">
      <c r="A8" s="248"/>
      <c r="B8" s="248"/>
      <c r="C8" s="248"/>
      <c r="D8" s="248"/>
      <c r="E8" s="248"/>
      <c r="F8" s="248"/>
      <c r="G8" s="248"/>
      <c r="H8" s="248"/>
      <c r="I8"/>
    </row>
    <row r="9" ht="33" customHeight="1" spans="1:9">
      <c r="A9" s="249" t="s">
        <v>1</v>
      </c>
      <c r="B9" s="249"/>
      <c r="C9" s="249"/>
      <c r="D9" s="249"/>
      <c r="E9" s="249"/>
      <c r="F9" s="249"/>
      <c r="G9" s="249"/>
      <c r="H9" s="249"/>
      <c r="I9"/>
    </row>
    <row r="10" ht="14.25" customHeight="1" spans="1:9">
      <c r="A10" s="248"/>
      <c r="B10" s="248"/>
      <c r="C10" s="248"/>
      <c r="D10" s="248"/>
      <c r="E10" s="248"/>
      <c r="F10" s="248"/>
      <c r="G10" s="248"/>
      <c r="H10" s="248"/>
      <c r="I10"/>
    </row>
    <row r="11" ht="14.25" customHeight="1" spans="1:9">
      <c r="A11" s="248"/>
      <c r="B11" s="248"/>
      <c r="C11" s="248"/>
      <c r="D11" s="248"/>
      <c r="E11" s="248"/>
      <c r="F11" s="248"/>
      <c r="G11" s="248"/>
      <c r="H11" s="248"/>
      <c r="I11"/>
    </row>
    <row r="12" ht="14.25" customHeight="1" spans="1:9">
      <c r="A12" s="248"/>
      <c r="B12" s="248"/>
      <c r="C12" s="248"/>
      <c r="D12" s="248"/>
      <c r="E12" s="248"/>
      <c r="F12" s="248"/>
      <c r="G12" s="248"/>
      <c r="H12" s="248"/>
      <c r="I12"/>
    </row>
    <row r="13" ht="14.25" customHeight="1" spans="1:9">
      <c r="A13" s="248"/>
      <c r="B13" s="248"/>
      <c r="C13" s="248"/>
      <c r="D13" s="248"/>
      <c r="E13" s="248"/>
      <c r="F13" s="248"/>
      <c r="G13" s="248"/>
      <c r="H13" s="248"/>
      <c r="I13"/>
    </row>
    <row r="14" ht="14.25" customHeight="1" spans="1:9">
      <c r="A14" s="248"/>
      <c r="B14" s="248"/>
      <c r="C14" s="248"/>
      <c r="D14" s="248"/>
      <c r="E14" s="248"/>
      <c r="F14" s="248"/>
      <c r="G14" s="248"/>
      <c r="H14" s="248"/>
      <c r="I14"/>
    </row>
    <row r="15" ht="14.25" customHeight="1" spans="1:9">
      <c r="A15" s="248"/>
      <c r="B15" s="248"/>
      <c r="C15" s="248"/>
      <c r="D15" s="248"/>
      <c r="E15" s="248"/>
      <c r="F15" s="248"/>
      <c r="G15" s="248"/>
      <c r="H15" s="248"/>
      <c r="I15"/>
    </row>
    <row r="16" ht="14.25" customHeight="1" spans="1:9">
      <c r="A16" s="248"/>
      <c r="B16" s="248"/>
      <c r="C16" s="248"/>
      <c r="D16" s="248"/>
      <c r="E16" s="248"/>
      <c r="F16" s="248"/>
      <c r="G16" s="248"/>
      <c r="H16" s="248"/>
      <c r="I16"/>
    </row>
    <row r="17" ht="14.25" customHeight="1" spans="1:9">
      <c r="A17" s="248"/>
      <c r="B17" s="248"/>
      <c r="C17" s="248"/>
      <c r="D17" s="248"/>
      <c r="E17" s="248"/>
      <c r="F17" s="248"/>
      <c r="G17" s="248"/>
      <c r="H17" s="248"/>
      <c r="I17"/>
    </row>
    <row r="18" ht="14.25" customHeight="1" spans="1:9">
      <c r="A18" s="248"/>
      <c r="B18" s="248"/>
      <c r="C18" s="248"/>
      <c r="D18" s="248"/>
      <c r="E18" s="248"/>
      <c r="F18" s="248"/>
      <c r="G18" s="248"/>
      <c r="H18" s="248"/>
      <c r="I18"/>
    </row>
    <row r="19" ht="14.25" customHeight="1" spans="1:9">
      <c r="A19" s="250" t="s">
        <v>2</v>
      </c>
      <c r="B19" s="248"/>
      <c r="C19" s="248"/>
      <c r="D19" s="248"/>
      <c r="E19" s="248"/>
      <c r="F19" s="248"/>
      <c r="G19" s="248"/>
      <c r="H19" s="248"/>
      <c r="I19"/>
    </row>
    <row r="20" ht="14.25" customHeight="1" spans="1:9">
      <c r="A20" s="248"/>
      <c r="B20" s="248"/>
      <c r="C20" s="248"/>
      <c r="D20" s="248"/>
      <c r="E20" s="248"/>
      <c r="F20" s="248"/>
      <c r="G20" s="248"/>
      <c r="H20" s="248"/>
      <c r="I20"/>
    </row>
    <row r="21" ht="14.25" customHeight="1" spans="1:9">
      <c r="A21" s="248"/>
      <c r="B21" s="248"/>
      <c r="C21" s="248"/>
      <c r="D21" s="248"/>
      <c r="E21" s="248"/>
      <c r="F21" s="248"/>
      <c r="G21" s="248"/>
      <c r="H21"/>
      <c r="I21"/>
    </row>
    <row r="22" ht="14.25" customHeight="1" spans="1:9">
      <c r="A22" s="248"/>
      <c r="B22" s="248" t="s">
        <v>3</v>
      </c>
      <c r="C22"/>
      <c r="D22"/>
      <c r="E22" s="248" t="s">
        <v>4</v>
      </c>
      <c r="F22"/>
      <c r="G22" s="248" t="s">
        <v>5</v>
      </c>
      <c r="H22"/>
      <c r="I22"/>
    </row>
    <row r="23" ht="15.75" customHeight="1" spans="1:9">
      <c r="A23"/>
      <c r="B23" s="251" t="s">
        <v>6</v>
      </c>
      <c r="C23"/>
      <c r="D23"/>
      <c r="E23"/>
      <c r="F23"/>
      <c r="G23"/>
      <c r="H23"/>
      <c r="I23"/>
    </row>
  </sheetData>
  <sheetProtection formatCells="0" formatColumns="0" formatRows="0"/>
  <mergeCells count="2">
    <mergeCell ref="A9:H9"/>
    <mergeCell ref="A19:H19"/>
  </mergeCells>
  <pageMargins left="0.55" right="0.18" top="0.979166666666667" bottom="0.979166666666667" header="0.5" footer="0.5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showGridLines="0" showZeros="0" topLeftCell="A16" workbookViewId="0">
      <selection activeCell="I22" sqref="I22"/>
    </sheetView>
  </sheetViews>
  <sheetFormatPr defaultColWidth="9" defaultRowHeight="12.75" customHeight="1" outlineLevelCol="6"/>
  <cols>
    <col min="1" max="1" width="21.2857142857143" style="94" customWidth="1"/>
    <col min="2" max="2" width="43.7142857142857" style="94" customWidth="1"/>
    <col min="3" max="5" width="17.2857142857143" style="94" customWidth="1"/>
    <col min="6" max="7" width="6.85714285714286" style="94" customWidth="1"/>
  </cols>
  <sheetData>
    <row r="1" ht="24.75" customHeight="1" spans="1:2">
      <c r="A1" s="114" t="s">
        <v>28</v>
      </c>
      <c r="B1" s="115"/>
    </row>
    <row r="2" ht="24.75" customHeight="1" spans="1:5">
      <c r="A2" s="146" t="s">
        <v>221</v>
      </c>
      <c r="B2" s="146"/>
      <c r="C2" s="146"/>
      <c r="D2" s="146"/>
      <c r="E2" s="146"/>
    </row>
    <row r="3" ht="24.75" customHeight="1" spans="5:5">
      <c r="E3" s="97" t="s">
        <v>30</v>
      </c>
    </row>
    <row r="4" ht="24.75" customHeight="1" spans="1:5">
      <c r="A4" s="98" t="s">
        <v>222</v>
      </c>
      <c r="B4" s="99"/>
      <c r="C4" s="98" t="s">
        <v>223</v>
      </c>
      <c r="D4" s="99"/>
      <c r="E4" s="100"/>
    </row>
    <row r="5" ht="24.75" customHeight="1" spans="1:5">
      <c r="A5" s="147" t="s">
        <v>184</v>
      </c>
      <c r="B5" s="99" t="s">
        <v>185</v>
      </c>
      <c r="C5" s="136" t="s">
        <v>106</v>
      </c>
      <c r="D5" s="148" t="s">
        <v>224</v>
      </c>
      <c r="E5" s="149" t="s">
        <v>225</v>
      </c>
    </row>
    <row r="6" ht="24.75" customHeight="1" spans="1:5">
      <c r="A6" s="147" t="s">
        <v>105</v>
      </c>
      <c r="B6" s="99" t="s">
        <v>105</v>
      </c>
      <c r="C6" s="98">
        <v>1</v>
      </c>
      <c r="D6" s="99">
        <v>2</v>
      </c>
      <c r="E6" s="100">
        <v>3</v>
      </c>
    </row>
    <row r="7" s="104" customFormat="1" ht="25.5" customHeight="1" spans="1:7">
      <c r="A7" s="142"/>
      <c r="B7" s="117" t="s">
        <v>106</v>
      </c>
      <c r="C7" s="150">
        <f>D7+E7</f>
        <v>8439779.09</v>
      </c>
      <c r="D7" s="151">
        <f>D8+D19+D36</f>
        <v>6552689.81</v>
      </c>
      <c r="E7" s="152">
        <f>E8+E19+E36</f>
        <v>1887089.28</v>
      </c>
      <c r="F7" s="95"/>
      <c r="G7" s="95"/>
    </row>
    <row r="8" ht="25.5" customHeight="1" spans="1:5">
      <c r="A8" s="142" t="s">
        <v>226</v>
      </c>
      <c r="B8" s="117" t="s">
        <v>227</v>
      </c>
      <c r="C8" s="150">
        <f>D8+E8</f>
        <v>6194297.81</v>
      </c>
      <c r="D8" s="151">
        <f>D9+D10+D11+D12+D13+D14+D15+D16+D17+D18</f>
        <v>6194297.81</v>
      </c>
      <c r="E8" s="152"/>
    </row>
    <row r="9" ht="25.5" customHeight="1" spans="1:5">
      <c r="A9" s="101" t="s">
        <v>228</v>
      </c>
      <c r="B9" s="120" t="s">
        <v>229</v>
      </c>
      <c r="C9" s="150">
        <f t="shared" ref="C8:C41" si="0">D9+E9</f>
        <v>1958640</v>
      </c>
      <c r="D9" s="121">
        <v>1958640</v>
      </c>
      <c r="E9" s="103"/>
    </row>
    <row r="10" ht="25.5" customHeight="1" spans="1:5">
      <c r="A10" s="101" t="s">
        <v>230</v>
      </c>
      <c r="B10" s="120" t="s">
        <v>231</v>
      </c>
      <c r="C10" s="150">
        <f t="shared" si="0"/>
        <v>1951320</v>
      </c>
      <c r="D10" s="153">
        <v>1951320</v>
      </c>
      <c r="E10" s="103"/>
    </row>
    <row r="11" ht="25.5" customHeight="1" spans="1:5">
      <c r="A11" s="101" t="s">
        <v>232</v>
      </c>
      <c r="B11" s="120" t="s">
        <v>233</v>
      </c>
      <c r="C11" s="150">
        <f t="shared" si="0"/>
        <v>96874</v>
      </c>
      <c r="D11" s="153">
        <v>96874</v>
      </c>
      <c r="E11" s="103"/>
    </row>
    <row r="12" ht="25.5" customHeight="1" spans="1:5">
      <c r="A12" s="101" t="s">
        <v>234</v>
      </c>
      <c r="B12" s="120" t="s">
        <v>235</v>
      </c>
      <c r="C12" s="150">
        <f t="shared" si="0"/>
        <v>649704</v>
      </c>
      <c r="D12" s="153">
        <v>649704</v>
      </c>
      <c r="E12" s="103"/>
    </row>
    <row r="13" ht="25.5" customHeight="1" spans="1:5">
      <c r="A13" s="101" t="s">
        <v>236</v>
      </c>
      <c r="B13" s="120" t="s">
        <v>237</v>
      </c>
      <c r="C13" s="150">
        <f t="shared" si="0"/>
        <v>688406.08</v>
      </c>
      <c r="D13" s="153">
        <v>688406.08</v>
      </c>
      <c r="E13" s="103"/>
    </row>
    <row r="14" ht="25.5" customHeight="1" spans="1:5">
      <c r="A14" s="101" t="s">
        <v>238</v>
      </c>
      <c r="B14" s="120" t="s">
        <v>239</v>
      </c>
      <c r="C14" s="150">
        <f t="shared" si="0"/>
        <v>0</v>
      </c>
      <c r="D14" s="153"/>
      <c r="E14" s="103"/>
    </row>
    <row r="15" ht="25.5" customHeight="1" spans="1:5">
      <c r="A15" s="101" t="s">
        <v>240</v>
      </c>
      <c r="B15" s="120" t="s">
        <v>241</v>
      </c>
      <c r="C15" s="150">
        <f t="shared" si="0"/>
        <v>273368.16</v>
      </c>
      <c r="D15" s="153">
        <v>273368.16</v>
      </c>
      <c r="E15" s="103"/>
    </row>
    <row r="16" ht="25.5" customHeight="1" spans="1:5">
      <c r="A16" s="101" t="s">
        <v>242</v>
      </c>
      <c r="B16" s="120" t="s">
        <v>243</v>
      </c>
      <c r="C16" s="150">
        <f t="shared" si="0"/>
        <v>37476</v>
      </c>
      <c r="D16" s="153">
        <v>37476</v>
      </c>
      <c r="E16" s="103"/>
    </row>
    <row r="17" ht="25.5" customHeight="1" spans="1:5">
      <c r="A17" s="101" t="s">
        <v>244</v>
      </c>
      <c r="B17" s="120" t="s">
        <v>245</v>
      </c>
      <c r="C17" s="150">
        <f t="shared" si="0"/>
        <v>16344.21</v>
      </c>
      <c r="D17" s="153">
        <v>16344.21</v>
      </c>
      <c r="E17" s="103"/>
    </row>
    <row r="18" ht="25.5" customHeight="1" spans="1:5">
      <c r="A18" s="101" t="s">
        <v>246</v>
      </c>
      <c r="B18" s="120" t="s">
        <v>247</v>
      </c>
      <c r="C18" s="150">
        <f t="shared" si="0"/>
        <v>522165.36</v>
      </c>
      <c r="D18" s="153">
        <v>522165.36</v>
      </c>
      <c r="E18" s="103"/>
    </row>
    <row r="19" ht="25.5" customHeight="1" spans="1:5">
      <c r="A19" s="142" t="s">
        <v>248</v>
      </c>
      <c r="B19" s="117" t="s">
        <v>249</v>
      </c>
      <c r="C19" s="150">
        <f t="shared" si="0"/>
        <v>1887089.28</v>
      </c>
      <c r="D19" s="151"/>
      <c r="E19" s="152">
        <f>E20+E21+E22+E23+E24+E25+E26+E27+E28+E29+E30+E31+E32+E33+E34+E35</f>
        <v>1887089.28</v>
      </c>
    </row>
    <row r="20" ht="25.5" customHeight="1" spans="1:5">
      <c r="A20" s="101" t="s">
        <v>250</v>
      </c>
      <c r="B20" s="120" t="s">
        <v>251</v>
      </c>
      <c r="C20" s="150">
        <f t="shared" si="0"/>
        <v>220686</v>
      </c>
      <c r="D20" s="153"/>
      <c r="E20" s="103">
        <v>220686</v>
      </c>
    </row>
    <row r="21" ht="25.5" customHeight="1" spans="1:5">
      <c r="A21" s="101" t="s">
        <v>252</v>
      </c>
      <c r="B21" s="120" t="s">
        <v>253</v>
      </c>
      <c r="C21" s="150">
        <f t="shared" si="0"/>
        <v>0</v>
      </c>
      <c r="D21" s="153"/>
      <c r="E21" s="103"/>
    </row>
    <row r="22" ht="25.5" customHeight="1" spans="1:5">
      <c r="A22" s="101" t="s">
        <v>254</v>
      </c>
      <c r="B22" s="120" t="s">
        <v>255</v>
      </c>
      <c r="C22" s="150">
        <f t="shared" si="0"/>
        <v>62216</v>
      </c>
      <c r="D22" s="153"/>
      <c r="E22" s="103">
        <v>62216</v>
      </c>
    </row>
    <row r="23" ht="25.5" customHeight="1" spans="1:5">
      <c r="A23" s="101" t="s">
        <v>256</v>
      </c>
      <c r="B23" s="120" t="s">
        <v>257</v>
      </c>
      <c r="C23" s="150">
        <f t="shared" si="0"/>
        <v>46140</v>
      </c>
      <c r="D23" s="153"/>
      <c r="E23" s="103">
        <v>46140</v>
      </c>
    </row>
    <row r="24" ht="25.5" customHeight="1" spans="1:5">
      <c r="A24" s="101" t="s">
        <v>258</v>
      </c>
      <c r="B24" s="120" t="s">
        <v>259</v>
      </c>
      <c r="C24" s="150">
        <f t="shared" si="0"/>
        <v>592410</v>
      </c>
      <c r="D24" s="153"/>
      <c r="E24" s="103">
        <v>592410</v>
      </c>
    </row>
    <row r="25" ht="25.5" customHeight="1" spans="1:5">
      <c r="A25" s="101" t="s">
        <v>260</v>
      </c>
      <c r="B25" s="120" t="s">
        <v>261</v>
      </c>
      <c r="C25" s="150">
        <f t="shared" si="0"/>
        <v>202058</v>
      </c>
      <c r="D25" s="153"/>
      <c r="E25" s="103">
        <v>202058</v>
      </c>
    </row>
    <row r="26" ht="25.5" customHeight="1" spans="1:5">
      <c r="A26" s="101" t="s">
        <v>262</v>
      </c>
      <c r="B26" s="120" t="s">
        <v>263</v>
      </c>
      <c r="C26" s="150">
        <f t="shared" si="0"/>
        <v>200000</v>
      </c>
      <c r="D26" s="153"/>
      <c r="E26" s="103">
        <v>200000</v>
      </c>
    </row>
    <row r="27" ht="25.5" customHeight="1" spans="1:5">
      <c r="A27" s="101" t="s">
        <v>264</v>
      </c>
      <c r="B27" s="120" t="s">
        <v>265</v>
      </c>
      <c r="C27" s="150">
        <f t="shared" si="0"/>
        <v>0</v>
      </c>
      <c r="D27" s="153"/>
      <c r="E27" s="103"/>
    </row>
    <row r="28" ht="25.5" customHeight="1" spans="1:5">
      <c r="A28" s="101" t="s">
        <v>266</v>
      </c>
      <c r="B28" s="120" t="s">
        <v>267</v>
      </c>
      <c r="C28" s="150">
        <f t="shared" si="0"/>
        <v>40000</v>
      </c>
      <c r="D28" s="153"/>
      <c r="E28" s="103">
        <v>40000</v>
      </c>
    </row>
    <row r="29" ht="25.5" customHeight="1" spans="1:5">
      <c r="A29" s="101" t="s">
        <v>268</v>
      </c>
      <c r="B29" s="120" t="s">
        <v>269</v>
      </c>
      <c r="C29" s="150">
        <f t="shared" si="0"/>
        <v>49500</v>
      </c>
      <c r="D29" s="153"/>
      <c r="E29" s="103">
        <v>49500</v>
      </c>
    </row>
    <row r="30" ht="25.5" customHeight="1" spans="1:5">
      <c r="A30" s="101" t="s">
        <v>270</v>
      </c>
      <c r="B30" s="120" t="s">
        <v>271</v>
      </c>
      <c r="C30" s="150">
        <f t="shared" si="0"/>
        <v>46100</v>
      </c>
      <c r="D30" s="153"/>
      <c r="E30" s="103">
        <v>46100</v>
      </c>
    </row>
    <row r="31" ht="25.5" customHeight="1" spans="1:5">
      <c r="A31" s="101" t="s">
        <v>272</v>
      </c>
      <c r="B31" s="120" t="s">
        <v>273</v>
      </c>
      <c r="C31" s="150">
        <f t="shared" si="0"/>
        <v>84113.28</v>
      </c>
      <c r="D31" s="153"/>
      <c r="E31" s="103">
        <v>84113.28</v>
      </c>
    </row>
    <row r="32" ht="25.5" customHeight="1" spans="1:5">
      <c r="A32" s="101" t="s">
        <v>274</v>
      </c>
      <c r="B32" s="120" t="s">
        <v>275</v>
      </c>
      <c r="C32" s="150">
        <f t="shared" si="0"/>
        <v>48966</v>
      </c>
      <c r="D32" s="153"/>
      <c r="E32" s="103">
        <v>48966</v>
      </c>
    </row>
    <row r="33" ht="25.5" customHeight="1" spans="1:5">
      <c r="A33" s="101" t="s">
        <v>276</v>
      </c>
      <c r="B33" s="120" t="s">
        <v>277</v>
      </c>
      <c r="C33" s="150">
        <f t="shared" si="0"/>
        <v>15300</v>
      </c>
      <c r="D33" s="153"/>
      <c r="E33" s="103">
        <v>15300</v>
      </c>
    </row>
    <row r="34" ht="25.5" customHeight="1" spans="1:5">
      <c r="A34" s="101" t="s">
        <v>278</v>
      </c>
      <c r="B34" s="120" t="s">
        <v>279</v>
      </c>
      <c r="C34" s="150">
        <f t="shared" si="0"/>
        <v>279600</v>
      </c>
      <c r="D34" s="153"/>
      <c r="E34" s="103">
        <v>279600</v>
      </c>
    </row>
    <row r="35" ht="25.5" customHeight="1" spans="1:5">
      <c r="A35" s="101" t="s">
        <v>280</v>
      </c>
      <c r="B35" s="120" t="s">
        <v>281</v>
      </c>
      <c r="C35" s="150">
        <f t="shared" si="0"/>
        <v>0</v>
      </c>
      <c r="D35" s="153"/>
      <c r="E35" s="103"/>
    </row>
    <row r="36" ht="25.5" customHeight="1" spans="1:5">
      <c r="A36" s="142" t="s">
        <v>282</v>
      </c>
      <c r="B36" s="117" t="s">
        <v>283</v>
      </c>
      <c r="C36" s="150">
        <f t="shared" si="0"/>
        <v>358392</v>
      </c>
      <c r="D36" s="151">
        <f>SUM(D37:D40)</f>
        <v>358392</v>
      </c>
      <c r="E36" s="152"/>
    </row>
    <row r="37" ht="25.5" customHeight="1" spans="1:5">
      <c r="A37" s="101" t="s">
        <v>284</v>
      </c>
      <c r="B37" s="120" t="s">
        <v>285</v>
      </c>
      <c r="C37" s="150">
        <f t="shared" si="0"/>
        <v>124212</v>
      </c>
      <c r="D37" s="153">
        <v>124212</v>
      </c>
      <c r="E37" s="103"/>
    </row>
    <row r="38" ht="25.5" customHeight="1" spans="1:5">
      <c r="A38" s="101" t="s">
        <v>286</v>
      </c>
      <c r="B38" s="120" t="s">
        <v>287</v>
      </c>
      <c r="C38" s="150">
        <f t="shared" si="0"/>
        <v>0</v>
      </c>
      <c r="D38" s="153"/>
      <c r="E38" s="103"/>
    </row>
    <row r="39" ht="25.5" customHeight="1" spans="1:5">
      <c r="A39" s="101" t="s">
        <v>288</v>
      </c>
      <c r="B39" s="120" t="s">
        <v>289</v>
      </c>
      <c r="C39" s="150">
        <f t="shared" si="0"/>
        <v>232140</v>
      </c>
      <c r="D39" s="153">
        <v>232140</v>
      </c>
      <c r="E39" s="103"/>
    </row>
    <row r="40" ht="25.5" customHeight="1" spans="1:5">
      <c r="A40" s="101" t="s">
        <v>290</v>
      </c>
      <c r="B40" s="120" t="s">
        <v>291</v>
      </c>
      <c r="C40" s="150">
        <f t="shared" si="0"/>
        <v>2040</v>
      </c>
      <c r="D40" s="153">
        <v>2040</v>
      </c>
      <c r="E40" s="103"/>
    </row>
    <row r="42" ht="19.5" customHeight="1" spans="1:5">
      <c r="A42" t="s">
        <v>292</v>
      </c>
      <c r="B42"/>
      <c r="C42"/>
      <c r="D42"/>
      <c r="E42"/>
    </row>
    <row r="44" customHeight="1" spans="1:7">
      <c r="A44"/>
      <c r="B44"/>
      <c r="C44"/>
      <c r="D44"/>
      <c r="E44"/>
      <c r="F44"/>
      <c r="G44"/>
    </row>
    <row r="45" customHeight="1" spans="1:7">
      <c r="A45"/>
      <c r="B45"/>
      <c r="C45"/>
      <c r="D45"/>
      <c r="E45"/>
      <c r="F45"/>
      <c r="G4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showGridLines="0" showZeros="0" workbookViewId="0">
      <selection activeCell="D17" sqref="D17"/>
    </sheetView>
  </sheetViews>
  <sheetFormatPr defaultColWidth="9" defaultRowHeight="12.75" customHeight="1"/>
  <cols>
    <col min="1" max="1" width="49.2857142857143" style="94" customWidth="1"/>
    <col min="2" max="8" width="10.5714285714286" style="94" customWidth="1"/>
    <col min="9" max="9" width="9.14285714285714" style="94"/>
  </cols>
  <sheetData>
    <row r="1" ht="24.75" customHeight="1" spans="1:1">
      <c r="A1" s="124" t="s">
        <v>28</v>
      </c>
    </row>
    <row r="2" ht="24.75" customHeight="1" spans="1:8">
      <c r="A2" s="96" t="s">
        <v>293</v>
      </c>
      <c r="B2" s="96"/>
      <c r="C2" s="96"/>
      <c r="D2" s="96"/>
      <c r="E2" s="96"/>
      <c r="F2" s="96"/>
      <c r="G2" s="96"/>
      <c r="H2" s="96"/>
    </row>
    <row r="3" ht="24.75" customHeight="1" spans="8:8">
      <c r="H3" s="97" t="s">
        <v>30</v>
      </c>
    </row>
    <row r="4" ht="24.75" customHeight="1" spans="1:8">
      <c r="A4" s="125" t="s">
        <v>177</v>
      </c>
      <c r="B4" s="126" t="s">
        <v>294</v>
      </c>
      <c r="C4" s="127"/>
      <c r="D4" s="127"/>
      <c r="E4" s="127"/>
      <c r="F4" s="128"/>
      <c r="G4" s="129" t="s">
        <v>295</v>
      </c>
      <c r="H4" s="130" t="s">
        <v>296</v>
      </c>
    </row>
    <row r="5" ht="24.75" customHeight="1" spans="1:8">
      <c r="A5" s="131"/>
      <c r="B5" s="129" t="s">
        <v>106</v>
      </c>
      <c r="C5" s="129" t="s">
        <v>297</v>
      </c>
      <c r="D5" s="129" t="s">
        <v>298</v>
      </c>
      <c r="E5" s="132" t="s">
        <v>299</v>
      </c>
      <c r="F5" s="133"/>
      <c r="G5" s="134"/>
      <c r="H5" s="135"/>
    </row>
    <row r="6" ht="24.75" customHeight="1" spans="1:8">
      <c r="A6" s="136"/>
      <c r="B6" s="137"/>
      <c r="C6" s="137"/>
      <c r="D6" s="137"/>
      <c r="E6" s="132" t="s">
        <v>300</v>
      </c>
      <c r="F6" s="132" t="s">
        <v>301</v>
      </c>
      <c r="G6" s="137"/>
      <c r="H6" s="138"/>
    </row>
    <row r="7" s="104" customFormat="1" ht="24.75" customHeight="1" spans="1:9">
      <c r="A7" s="139" t="s">
        <v>106</v>
      </c>
      <c r="B7" s="140">
        <f t="shared" ref="B7:B12" si="0">C7+D7+E7+F7</f>
        <v>0</v>
      </c>
      <c r="C7" s="140">
        <v>0</v>
      </c>
      <c r="D7" s="140"/>
      <c r="E7" s="140"/>
      <c r="F7" s="140"/>
      <c r="G7" s="140"/>
      <c r="H7" s="141"/>
      <c r="I7" s="95"/>
    </row>
    <row r="8" ht="24.75" customHeight="1" spans="1:8">
      <c r="A8" s="142" t="s">
        <v>181</v>
      </c>
      <c r="B8" s="140">
        <f t="shared" si="0"/>
        <v>61400</v>
      </c>
      <c r="C8" s="140">
        <v>0</v>
      </c>
      <c r="D8" s="140">
        <v>46100</v>
      </c>
      <c r="E8" s="140"/>
      <c r="F8" s="140">
        <v>15300</v>
      </c>
      <c r="G8" s="140">
        <v>40000</v>
      </c>
      <c r="H8" s="141">
        <v>49500</v>
      </c>
    </row>
    <row r="9" ht="24.75" customHeight="1" spans="1:8">
      <c r="A9" s="101"/>
      <c r="B9" s="140">
        <f t="shared" si="0"/>
        <v>0</v>
      </c>
      <c r="C9" s="143">
        <v>0</v>
      </c>
      <c r="D9" s="143"/>
      <c r="E9" s="143"/>
      <c r="F9" s="143"/>
      <c r="G9" s="143"/>
      <c r="H9" s="144"/>
    </row>
    <row r="10" ht="24.75" customHeight="1" spans="1:8">
      <c r="A10" s="145"/>
      <c r="B10" s="140">
        <f t="shared" si="0"/>
        <v>0</v>
      </c>
      <c r="C10" s="143">
        <v>0</v>
      </c>
      <c r="D10" s="143"/>
      <c r="E10" s="143"/>
      <c r="F10" s="143"/>
      <c r="G10" s="143"/>
      <c r="H10" s="144"/>
    </row>
    <row r="11" ht="24.75" customHeight="1" spans="1:8">
      <c r="A11" s="145"/>
      <c r="B11" s="140">
        <f t="shared" si="0"/>
        <v>0</v>
      </c>
      <c r="C11" s="143">
        <v>0</v>
      </c>
      <c r="D11" s="143"/>
      <c r="E11" s="143"/>
      <c r="F11" s="143"/>
      <c r="G11" s="143"/>
      <c r="H11" s="144"/>
    </row>
    <row r="12" ht="24.75" customHeight="1" spans="1:8">
      <c r="A12" s="145"/>
      <c r="B12" s="140">
        <f t="shared" si="0"/>
        <v>0</v>
      </c>
      <c r="C12" s="143">
        <v>0</v>
      </c>
      <c r="D12" s="143"/>
      <c r="E12" s="143"/>
      <c r="F12" s="143"/>
      <c r="G12" s="143"/>
      <c r="H12" s="144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I18" sqref="I18"/>
    </sheetView>
  </sheetViews>
  <sheetFormatPr defaultColWidth="9" defaultRowHeight="12.75" customHeight="1" outlineLevelCol="6"/>
  <cols>
    <col min="1" max="1" width="8.71428571428571" style="94" customWidth="1"/>
    <col min="2" max="2" width="38.1428571428571" style="94" customWidth="1"/>
    <col min="3" max="5" width="17.8571428571429" style="94" customWidth="1"/>
    <col min="6" max="7" width="6.85714285714286" style="94" customWidth="1"/>
  </cols>
  <sheetData>
    <row r="1" ht="24.75" customHeight="1" spans="1:2">
      <c r="A1" s="114" t="s">
        <v>28</v>
      </c>
      <c r="B1" s="115"/>
    </row>
    <row r="2" ht="24.75" customHeight="1" spans="1:5">
      <c r="A2" s="96" t="s">
        <v>302</v>
      </c>
      <c r="B2" s="96"/>
      <c r="C2" s="96"/>
      <c r="D2" s="96"/>
      <c r="E2" s="96"/>
    </row>
    <row r="3" ht="24.75" customHeight="1" spans="5:5">
      <c r="E3" s="97" t="s">
        <v>30</v>
      </c>
    </row>
    <row r="4" ht="24.75" customHeight="1" spans="1:5">
      <c r="A4" s="98" t="s">
        <v>303</v>
      </c>
      <c r="B4" s="99" t="s">
        <v>33</v>
      </c>
      <c r="C4" s="99" t="s">
        <v>106</v>
      </c>
      <c r="D4" s="99" t="s">
        <v>102</v>
      </c>
      <c r="E4" s="100" t="s">
        <v>103</v>
      </c>
    </row>
    <row r="5" ht="24.75" customHeight="1" spans="1:5">
      <c r="A5" s="98" t="s">
        <v>105</v>
      </c>
      <c r="B5" s="99" t="s">
        <v>105</v>
      </c>
      <c r="C5" s="99">
        <v>1</v>
      </c>
      <c r="D5" s="99">
        <v>2</v>
      </c>
      <c r="E5" s="100">
        <v>3</v>
      </c>
    </row>
    <row r="6" s="104" customFormat="1" ht="25.5" customHeight="1" spans="1:7">
      <c r="A6" s="116">
        <f>ROW()-6</f>
        <v>0</v>
      </c>
      <c r="B6" s="117" t="s">
        <v>106</v>
      </c>
      <c r="C6" s="118">
        <f>D6+E6</f>
        <v>1887089.28</v>
      </c>
      <c r="D6" s="118">
        <f>SUM(D7:D20)</f>
        <v>1887089.28</v>
      </c>
      <c r="E6" s="118">
        <f>SUM(E7:E20)</f>
        <v>0</v>
      </c>
      <c r="F6" s="95"/>
      <c r="G6" s="95"/>
    </row>
    <row r="7" ht="25.5" customHeight="1" spans="1:5">
      <c r="A7" s="119">
        <f t="shared" ref="A7:A20" si="0">ROW()-6</f>
        <v>1</v>
      </c>
      <c r="B7" s="120" t="s">
        <v>304</v>
      </c>
      <c r="C7" s="118">
        <f t="shared" ref="C7:C20" si="1">D7+E7</f>
        <v>220686</v>
      </c>
      <c r="D7" s="121">
        <v>220686</v>
      </c>
      <c r="E7" s="122"/>
    </row>
    <row r="8" ht="25.5" customHeight="1" spans="1:5">
      <c r="A8" s="119">
        <f t="shared" si="0"/>
        <v>2</v>
      </c>
      <c r="B8" s="120" t="s">
        <v>305</v>
      </c>
      <c r="C8" s="118">
        <f t="shared" si="1"/>
        <v>76352</v>
      </c>
      <c r="D8" s="123">
        <v>76352</v>
      </c>
      <c r="E8" s="122"/>
    </row>
    <row r="9" ht="25.5" customHeight="1" spans="1:5">
      <c r="A9" s="119">
        <f t="shared" si="0"/>
        <v>3</v>
      </c>
      <c r="B9" s="120" t="s">
        <v>306</v>
      </c>
      <c r="C9" s="118">
        <f t="shared" si="1"/>
        <v>0</v>
      </c>
      <c r="D9" s="123"/>
      <c r="E9" s="122"/>
    </row>
    <row r="10" ht="25.5" customHeight="1" spans="1:5">
      <c r="A10" s="119">
        <f t="shared" si="0"/>
        <v>4</v>
      </c>
      <c r="B10" s="120" t="s">
        <v>307</v>
      </c>
      <c r="C10" s="118">
        <f t="shared" si="1"/>
        <v>62216</v>
      </c>
      <c r="D10" s="123">
        <v>62216</v>
      </c>
      <c r="E10" s="122"/>
    </row>
    <row r="11" ht="25.5" customHeight="1" spans="1:5">
      <c r="A11" s="119">
        <f t="shared" si="0"/>
        <v>5</v>
      </c>
      <c r="B11" s="120" t="s">
        <v>308</v>
      </c>
      <c r="C11" s="118">
        <f t="shared" si="1"/>
        <v>46140</v>
      </c>
      <c r="D11" s="123">
        <v>46140</v>
      </c>
      <c r="E11" s="122"/>
    </row>
    <row r="12" ht="25.5" customHeight="1" spans="1:5">
      <c r="A12" s="119">
        <f t="shared" si="0"/>
        <v>6</v>
      </c>
      <c r="B12" s="120" t="s">
        <v>309</v>
      </c>
      <c r="C12" s="118">
        <f t="shared" si="1"/>
        <v>592410</v>
      </c>
      <c r="D12" s="123">
        <v>592410</v>
      </c>
      <c r="E12" s="122"/>
    </row>
    <row r="13" ht="25.5" customHeight="1" spans="1:5">
      <c r="A13" s="119">
        <f t="shared" si="0"/>
        <v>7</v>
      </c>
      <c r="B13" s="120" t="s">
        <v>310</v>
      </c>
      <c r="C13" s="118">
        <f t="shared" si="1"/>
        <v>0</v>
      </c>
      <c r="D13" s="123"/>
      <c r="E13" s="122"/>
    </row>
    <row r="14" ht="25.5" customHeight="1" spans="1:5">
      <c r="A14" s="119">
        <f t="shared" si="0"/>
        <v>8</v>
      </c>
      <c r="B14" s="120" t="s">
        <v>311</v>
      </c>
      <c r="C14" s="118">
        <f t="shared" si="1"/>
        <v>202058</v>
      </c>
      <c r="D14" s="123">
        <v>202058</v>
      </c>
      <c r="E14" s="122"/>
    </row>
    <row r="15" ht="25.5" customHeight="1" spans="1:5">
      <c r="A15" s="119">
        <f t="shared" si="0"/>
        <v>9</v>
      </c>
      <c r="B15" s="120" t="s">
        <v>312</v>
      </c>
      <c r="C15" s="118">
        <f t="shared" si="1"/>
        <v>200000</v>
      </c>
      <c r="D15" s="123">
        <v>200000</v>
      </c>
      <c r="E15" s="122"/>
    </row>
    <row r="16" ht="25.5" customHeight="1" spans="1:5">
      <c r="A16" s="119">
        <f t="shared" si="0"/>
        <v>10</v>
      </c>
      <c r="B16" s="120" t="s">
        <v>295</v>
      </c>
      <c r="C16" s="118">
        <f t="shared" si="1"/>
        <v>40000</v>
      </c>
      <c r="D16" s="123">
        <v>40000</v>
      </c>
      <c r="E16" s="122"/>
    </row>
    <row r="17" ht="25.5" customHeight="1" spans="1:5">
      <c r="A17" s="119">
        <f t="shared" si="0"/>
        <v>11</v>
      </c>
      <c r="B17" s="120" t="s">
        <v>313</v>
      </c>
      <c r="C17" s="118">
        <f t="shared" si="1"/>
        <v>48966</v>
      </c>
      <c r="D17" s="123">
        <v>48966</v>
      </c>
      <c r="E17" s="122"/>
    </row>
    <row r="18" ht="25.5" customHeight="1" spans="1:5">
      <c r="A18" s="119">
        <f t="shared" si="0"/>
        <v>12</v>
      </c>
      <c r="B18" s="120" t="s">
        <v>314</v>
      </c>
      <c r="C18" s="118">
        <f t="shared" si="1"/>
        <v>15300</v>
      </c>
      <c r="D18" s="123">
        <v>15300</v>
      </c>
      <c r="E18" s="122"/>
    </row>
    <row r="19" ht="25.5" customHeight="1" spans="1:5">
      <c r="A19" s="119">
        <f t="shared" si="0"/>
        <v>13</v>
      </c>
      <c r="B19" s="120" t="s">
        <v>315</v>
      </c>
      <c r="C19" s="118">
        <f t="shared" si="1"/>
        <v>367643.33</v>
      </c>
      <c r="D19" s="123">
        <v>367643.33</v>
      </c>
      <c r="E19" s="122"/>
    </row>
    <row r="20" ht="25.5" customHeight="1" spans="1:5">
      <c r="A20" s="119">
        <f t="shared" si="0"/>
        <v>14</v>
      </c>
      <c r="B20" s="120" t="s">
        <v>316</v>
      </c>
      <c r="C20" s="118">
        <f t="shared" si="1"/>
        <v>15317.95</v>
      </c>
      <c r="D20" s="123">
        <v>15317.95</v>
      </c>
      <c r="E20" s="122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A1" sqref="$A1:$XFD5"/>
    </sheetView>
  </sheetViews>
  <sheetFormatPr defaultColWidth="9" defaultRowHeight="12.75" customHeight="1" outlineLevelRow="7"/>
  <cols>
    <col min="1" max="1" width="60.7142857142857" style="94" customWidth="1"/>
    <col min="2" max="2" width="22.1428571428571" style="94" customWidth="1"/>
    <col min="3" max="3" width="2.85714285714286" style="94" customWidth="1"/>
    <col min="4" max="15" width="9.14285714285714" style="94"/>
  </cols>
  <sheetData>
    <row r="1" ht="15" customHeight="1" spans="1:15">
      <c r="A1" s="105" t="s">
        <v>28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96" t="s">
        <v>317</v>
      </c>
      <c r="B2" s="96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97" t="s">
        <v>30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106" t="s">
        <v>318</v>
      </c>
      <c r="B4" s="107" t="s">
        <v>34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108"/>
      <c r="B5" s="109"/>
      <c r="C5"/>
      <c r="D5"/>
      <c r="E5"/>
      <c r="F5"/>
      <c r="G5"/>
      <c r="H5"/>
      <c r="I5"/>
      <c r="J5"/>
      <c r="K5"/>
      <c r="L5"/>
      <c r="M5"/>
      <c r="N5"/>
      <c r="O5"/>
    </row>
    <row r="6" s="104" customFormat="1" ht="26.25" customHeight="1" spans="1:14">
      <c r="A6" s="110"/>
      <c r="B6" s="111"/>
      <c r="C6" s="95"/>
      <c r="N6" s="113"/>
    </row>
    <row r="7" ht="15" customHeight="1" spans="1:15">
      <c r="A7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112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E17" sqref="E17"/>
    </sheetView>
  </sheetViews>
  <sheetFormatPr defaultColWidth="9" defaultRowHeight="12.75" customHeight="1" outlineLevelRow="6"/>
  <cols>
    <col min="1" max="1" width="41.8571428571429" style="94" customWidth="1"/>
    <col min="2" max="2" width="20.2857142857143" style="94" customWidth="1"/>
    <col min="3" max="3" width="26.5714285714286" style="94" customWidth="1"/>
    <col min="4" max="4" width="25.2857142857143" style="94" customWidth="1"/>
    <col min="5" max="5" width="22.2857142857143" style="94" customWidth="1"/>
    <col min="6" max="7" width="6.85714285714286" style="94" customWidth="1"/>
  </cols>
  <sheetData>
    <row r="1" ht="24.75" customHeight="1" spans="1:7">
      <c r="A1"/>
      <c r="B1"/>
      <c r="C1"/>
      <c r="D1"/>
      <c r="E1"/>
      <c r="F1"/>
      <c r="G1"/>
    </row>
    <row r="2" ht="24.75" customHeight="1" spans="1:7">
      <c r="A2" s="96" t="s">
        <v>319</v>
      </c>
      <c r="B2" s="96"/>
      <c r="C2" s="96"/>
      <c r="D2" s="96"/>
      <c r="E2" s="96"/>
      <c r="F2"/>
      <c r="G2"/>
    </row>
    <row r="3" ht="24.75" customHeight="1" spans="1:7">
      <c r="A3"/>
      <c r="B3"/>
      <c r="C3"/>
      <c r="D3"/>
      <c r="E3" s="97" t="s">
        <v>30</v>
      </c>
      <c r="F3"/>
      <c r="G3"/>
    </row>
    <row r="4" ht="24.75" customHeight="1" spans="1:7">
      <c r="A4" s="98" t="s">
        <v>177</v>
      </c>
      <c r="B4" s="99" t="s">
        <v>106</v>
      </c>
      <c r="C4" s="99" t="s">
        <v>320</v>
      </c>
      <c r="D4" s="99" t="s">
        <v>321</v>
      </c>
      <c r="E4" s="100" t="s">
        <v>322</v>
      </c>
      <c r="F4"/>
      <c r="G4"/>
    </row>
    <row r="5" s="94" customFormat="1" ht="24.75" customHeight="1" spans="1:13">
      <c r="A5" s="98" t="s">
        <v>105</v>
      </c>
      <c r="B5" s="99">
        <v>1</v>
      </c>
      <c r="C5" s="99">
        <v>4</v>
      </c>
      <c r="D5" s="99">
        <v>4</v>
      </c>
      <c r="E5" s="100">
        <v>4</v>
      </c>
      <c r="H5"/>
      <c r="I5"/>
      <c r="J5"/>
      <c r="K5"/>
      <c r="L5"/>
      <c r="M5"/>
    </row>
    <row r="6" s="95" customFormat="1" ht="24.75" customHeight="1" spans="1:13">
      <c r="A6" s="101"/>
      <c r="B6" s="102"/>
      <c r="C6" s="102"/>
      <c r="D6" s="102"/>
      <c r="E6" s="103"/>
      <c r="H6" s="104"/>
      <c r="I6" s="104"/>
      <c r="J6" s="104"/>
      <c r="K6" s="104"/>
      <c r="L6" s="104"/>
      <c r="M6" s="104"/>
    </row>
    <row r="7" s="94" customFormat="1" customHeight="1" spans="1:13">
      <c r="A7"/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/>
  <headerFooter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tabSelected="1" workbookViewId="0">
      <selection activeCell="J14" sqref="J14"/>
    </sheetView>
  </sheetViews>
  <sheetFormatPr defaultColWidth="10.1428571428571" defaultRowHeight="14.25" customHeight="1" outlineLevelCol="7"/>
  <cols>
    <col min="1" max="1" width="15.4285714285714" style="1" customWidth="1"/>
    <col min="2" max="3" width="14.4285714285714" style="1" customWidth="1"/>
    <col min="4" max="4" width="17.4285714285714" style="1" customWidth="1"/>
    <col min="5" max="5" width="19" style="1" customWidth="1"/>
    <col min="6" max="6" width="13.2857142857143" style="1" customWidth="1"/>
    <col min="7" max="7" width="18.2857142857143" style="42" customWidth="1"/>
    <col min="8" max="8" width="11.4285714285714" style="43" customWidth="1"/>
    <col min="9" max="16384" width="10.1428571428571" style="1"/>
  </cols>
  <sheetData>
    <row r="1" s="1" customFormat="1" ht="24.75" customHeight="1" spans="1:8">
      <c r="A1" s="44" t="s">
        <v>323</v>
      </c>
      <c r="B1" s="44"/>
      <c r="C1" s="44"/>
      <c r="D1" s="44"/>
      <c r="E1" s="44"/>
      <c r="F1" s="44"/>
      <c r="G1" s="44"/>
      <c r="H1" s="43"/>
    </row>
    <row r="2" s="1" customFormat="1" ht="16.5" customHeight="1" spans="1:8">
      <c r="A2" s="45" t="s">
        <v>177</v>
      </c>
      <c r="B2" s="46" t="s">
        <v>324</v>
      </c>
      <c r="C2" s="47"/>
      <c r="D2" s="47"/>
      <c r="E2" s="47"/>
      <c r="F2" s="47"/>
      <c r="G2" s="48"/>
      <c r="H2" s="43"/>
    </row>
    <row r="3" s="1" customFormat="1" ht="21" customHeight="1" spans="1:8">
      <c r="A3" s="45" t="s">
        <v>325</v>
      </c>
      <c r="B3" s="46" t="s">
        <v>326</v>
      </c>
      <c r="C3" s="48"/>
      <c r="D3" s="45" t="s">
        <v>327</v>
      </c>
      <c r="E3" s="49" t="s">
        <v>328</v>
      </c>
      <c r="F3" s="50"/>
      <c r="G3" s="51"/>
      <c r="H3" s="43"/>
    </row>
    <row r="4" s="1" customFormat="1" ht="13.5" customHeight="1" spans="1:8">
      <c r="A4" s="52" t="s">
        <v>329</v>
      </c>
      <c r="B4" s="49" t="s">
        <v>330</v>
      </c>
      <c r="C4" s="50"/>
      <c r="D4" s="50"/>
      <c r="E4" s="50"/>
      <c r="F4" s="50"/>
      <c r="G4" s="51"/>
      <c r="H4" s="43"/>
    </row>
    <row r="5" s="1" customFormat="1" ht="235.5" customHeight="1" spans="1:8">
      <c r="A5" s="53"/>
      <c r="B5" s="54" t="s">
        <v>331</v>
      </c>
      <c r="C5" s="55"/>
      <c r="D5" s="55"/>
      <c r="E5" s="55"/>
      <c r="F5" s="55"/>
      <c r="G5" s="56"/>
      <c r="H5" s="43"/>
    </row>
    <row r="6" s="1" customFormat="1" ht="22.5" customHeight="1" spans="1:8">
      <c r="A6" s="52" t="s">
        <v>332</v>
      </c>
      <c r="B6" s="49" t="s">
        <v>333</v>
      </c>
      <c r="C6" s="50"/>
      <c r="D6" s="50"/>
      <c r="E6" s="50"/>
      <c r="F6" s="50"/>
      <c r="G6" s="51"/>
      <c r="H6" s="43"/>
    </row>
    <row r="7" s="1" customFormat="1" ht="16.5" customHeight="1" spans="1:8">
      <c r="A7" s="53"/>
      <c r="B7" s="49" t="s">
        <v>334</v>
      </c>
      <c r="C7" s="50"/>
      <c r="D7" s="50"/>
      <c r="E7" s="50"/>
      <c r="F7" s="50"/>
      <c r="G7" s="51"/>
      <c r="H7" s="57"/>
    </row>
    <row r="8" s="1" customFormat="1" ht="15.75" customHeight="1" spans="1:8">
      <c r="A8" s="53"/>
      <c r="B8" s="58" t="s">
        <v>335</v>
      </c>
      <c r="C8" s="58"/>
      <c r="D8" s="58" t="s">
        <v>336</v>
      </c>
      <c r="E8" s="58"/>
      <c r="F8" s="58"/>
      <c r="G8" s="58"/>
      <c r="H8" s="57"/>
    </row>
    <row r="9" s="1" customFormat="1" ht="15.75" customHeight="1" spans="1:8">
      <c r="A9" s="53"/>
      <c r="B9" s="58"/>
      <c r="C9" s="58"/>
      <c r="D9" s="58" t="s">
        <v>106</v>
      </c>
      <c r="E9" s="58" t="s">
        <v>337</v>
      </c>
      <c r="F9" s="58" t="s">
        <v>338</v>
      </c>
      <c r="G9" s="58" t="s">
        <v>339</v>
      </c>
      <c r="H9" s="57"/>
    </row>
    <row r="10" s="1" customFormat="1" ht="20.25" customHeight="1" spans="1:8">
      <c r="A10" s="53"/>
      <c r="B10" s="58">
        <v>83</v>
      </c>
      <c r="C10" s="58"/>
      <c r="D10" s="58">
        <v>83</v>
      </c>
      <c r="E10" s="58">
        <v>33</v>
      </c>
      <c r="F10" s="58">
        <v>50</v>
      </c>
      <c r="G10" s="58"/>
      <c r="H10" s="43"/>
    </row>
    <row r="11" s="1" customFormat="1" ht="17.25" customHeight="1" spans="1:8">
      <c r="A11" s="59" t="s">
        <v>340</v>
      </c>
      <c r="B11" s="58" t="s">
        <v>341</v>
      </c>
      <c r="C11" s="58" t="s">
        <v>342</v>
      </c>
      <c r="D11" s="58" t="s">
        <v>343</v>
      </c>
      <c r="E11" s="58" t="s">
        <v>344</v>
      </c>
      <c r="F11" s="60" t="s">
        <v>345</v>
      </c>
      <c r="G11" s="61"/>
      <c r="H11" s="43"/>
    </row>
    <row r="12" s="1" customFormat="1" ht="21" customHeight="1" spans="1:8">
      <c r="A12" s="62"/>
      <c r="B12" s="63">
        <v>1165.38</v>
      </c>
      <c r="C12" s="63">
        <v>1696.32</v>
      </c>
      <c r="D12" s="63">
        <v>1797.49</v>
      </c>
      <c r="E12" s="64">
        <v>0.99</v>
      </c>
      <c r="F12" s="65">
        <v>98.83</v>
      </c>
      <c r="G12" s="66"/>
      <c r="H12" s="43"/>
    </row>
    <row r="13" s="1" customFormat="1" ht="17.25" customHeight="1" spans="1:8">
      <c r="A13" s="67" t="s">
        <v>346</v>
      </c>
      <c r="B13" s="63" t="s">
        <v>106</v>
      </c>
      <c r="C13" s="63"/>
      <c r="D13" s="63" t="s">
        <v>347</v>
      </c>
      <c r="E13" s="63" t="s">
        <v>348</v>
      </c>
      <c r="F13" s="63" t="s">
        <v>349</v>
      </c>
      <c r="G13" s="63"/>
      <c r="H13" s="68"/>
    </row>
    <row r="14" s="1" customFormat="1" ht="18" customHeight="1" spans="1:8">
      <c r="A14" s="69"/>
      <c r="B14" s="63">
        <v>1233.78</v>
      </c>
      <c r="C14" s="63"/>
      <c r="D14" s="70"/>
      <c r="E14" s="63">
        <v>1233.78</v>
      </c>
      <c r="F14" s="71"/>
      <c r="G14" s="71"/>
      <c r="H14" s="43"/>
    </row>
    <row r="15" s="1" customFormat="1" ht="18" customHeight="1" spans="1:8">
      <c r="A15" s="67" t="s">
        <v>350</v>
      </c>
      <c r="B15" s="63" t="s">
        <v>106</v>
      </c>
      <c r="C15" s="63"/>
      <c r="D15" s="63" t="s">
        <v>224</v>
      </c>
      <c r="E15" s="63" t="s">
        <v>225</v>
      </c>
      <c r="F15" s="63" t="s">
        <v>351</v>
      </c>
      <c r="G15" s="72" t="s">
        <v>352</v>
      </c>
      <c r="H15" s="43"/>
    </row>
    <row r="16" s="1" customFormat="1" ht="17.25" customHeight="1" spans="1:8">
      <c r="A16" s="69"/>
      <c r="B16" s="63">
        <v>1233.78</v>
      </c>
      <c r="C16" s="63"/>
      <c r="D16" s="63">
        <v>656.3</v>
      </c>
      <c r="E16" s="63">
        <v>188.71</v>
      </c>
      <c r="F16" s="63">
        <v>388.77</v>
      </c>
      <c r="G16" s="70"/>
      <c r="H16" s="43"/>
    </row>
    <row r="17" s="1" customFormat="1" ht="74.25" customHeight="1" spans="1:8">
      <c r="A17" s="73" t="s">
        <v>353</v>
      </c>
      <c r="B17" s="74" t="s">
        <v>354</v>
      </c>
      <c r="C17" s="75"/>
      <c r="D17" s="75"/>
      <c r="E17" s="75"/>
      <c r="F17" s="75"/>
      <c r="G17" s="76"/>
      <c r="H17" s="43"/>
    </row>
    <row r="18" s="1" customFormat="1" ht="24" customHeight="1" spans="1:8">
      <c r="A18" s="67" t="s">
        <v>355</v>
      </c>
      <c r="B18" s="46" t="s">
        <v>356</v>
      </c>
      <c r="C18" s="48"/>
      <c r="D18" s="63" t="s">
        <v>357</v>
      </c>
      <c r="E18" s="46" t="s">
        <v>358</v>
      </c>
      <c r="F18" s="48"/>
      <c r="G18" s="58" t="s">
        <v>359</v>
      </c>
      <c r="H18" s="43"/>
    </row>
    <row r="19" s="1" customFormat="1" ht="15.75" customHeight="1" spans="1:8">
      <c r="A19" s="77"/>
      <c r="B19" s="58" t="s">
        <v>360</v>
      </c>
      <c r="C19" s="58"/>
      <c r="D19" s="58" t="s">
        <v>361</v>
      </c>
      <c r="E19" s="78" t="s">
        <v>362</v>
      </c>
      <c r="F19" s="79"/>
      <c r="G19" s="80">
        <v>1</v>
      </c>
      <c r="H19" s="43"/>
    </row>
    <row r="20" s="1" customFormat="1" ht="13.5" customHeight="1" spans="1:8">
      <c r="A20" s="77"/>
      <c r="B20" s="58"/>
      <c r="C20" s="58"/>
      <c r="D20" s="58"/>
      <c r="E20" s="78" t="s">
        <v>363</v>
      </c>
      <c r="F20" s="79"/>
      <c r="G20" s="80">
        <v>1</v>
      </c>
      <c r="H20" s="43"/>
    </row>
    <row r="21" s="1" customFormat="1" customHeight="1" spans="1:8">
      <c r="A21" s="77"/>
      <c r="B21" s="58"/>
      <c r="C21" s="58"/>
      <c r="D21" s="58"/>
      <c r="E21" s="78" t="s">
        <v>364</v>
      </c>
      <c r="F21" s="79"/>
      <c r="G21" s="81" t="s">
        <v>365</v>
      </c>
      <c r="H21" s="43"/>
    </row>
    <row r="22" s="1" customFormat="1" customHeight="1" spans="1:8">
      <c r="A22" s="77"/>
      <c r="B22" s="58"/>
      <c r="C22" s="58"/>
      <c r="D22" s="58"/>
      <c r="E22" s="78" t="s">
        <v>366</v>
      </c>
      <c r="F22" s="79"/>
      <c r="G22" s="80" t="s">
        <v>367</v>
      </c>
      <c r="H22" s="43"/>
    </row>
    <row r="23" s="1" customFormat="1" ht="15.75" customHeight="1" spans="1:8">
      <c r="A23" s="77"/>
      <c r="B23" s="58"/>
      <c r="C23" s="58"/>
      <c r="D23" s="58" t="s">
        <v>368</v>
      </c>
      <c r="E23" s="78" t="s">
        <v>369</v>
      </c>
      <c r="F23" s="79"/>
      <c r="G23" s="80" t="s">
        <v>370</v>
      </c>
      <c r="H23" s="43"/>
    </row>
    <row r="24" s="1" customFormat="1" ht="15.75" customHeight="1" spans="1:8">
      <c r="A24" s="77"/>
      <c r="B24" s="58"/>
      <c r="C24" s="58"/>
      <c r="D24" s="58"/>
      <c r="E24" s="78" t="s">
        <v>371</v>
      </c>
      <c r="F24" s="79"/>
      <c r="G24" s="80" t="s">
        <v>372</v>
      </c>
      <c r="H24" s="43"/>
    </row>
    <row r="25" s="1" customFormat="1" ht="17.25" customHeight="1" spans="1:8">
      <c r="A25" s="77"/>
      <c r="B25" s="58"/>
      <c r="C25" s="58"/>
      <c r="D25" s="58"/>
      <c r="E25" s="78" t="s">
        <v>373</v>
      </c>
      <c r="F25" s="78"/>
      <c r="G25" s="80" t="s">
        <v>372</v>
      </c>
      <c r="H25" s="43"/>
    </row>
    <row r="26" s="1" customFormat="1" ht="20.25" customHeight="1" spans="1:8">
      <c r="A26" s="77"/>
      <c r="B26" s="58"/>
      <c r="C26" s="58"/>
      <c r="D26" s="58" t="s">
        <v>374</v>
      </c>
      <c r="E26" s="78" t="s">
        <v>375</v>
      </c>
      <c r="F26" s="78"/>
      <c r="G26" s="80" t="s">
        <v>372</v>
      </c>
      <c r="H26" s="43"/>
    </row>
    <row r="27" s="1" customFormat="1" ht="17.25" customHeight="1" spans="1:8">
      <c r="A27" s="77"/>
      <c r="B27" s="58"/>
      <c r="C27" s="58"/>
      <c r="D27" s="58"/>
      <c r="E27" s="78" t="s">
        <v>376</v>
      </c>
      <c r="F27" s="78"/>
      <c r="G27" s="80" t="s">
        <v>370</v>
      </c>
      <c r="H27" s="43"/>
    </row>
    <row r="28" s="1" customFormat="1" ht="17.25" customHeight="1" spans="1:8">
      <c r="A28" s="77"/>
      <c r="B28" s="58"/>
      <c r="C28" s="58"/>
      <c r="D28" s="58" t="s">
        <v>377</v>
      </c>
      <c r="E28" s="78" t="s">
        <v>378</v>
      </c>
      <c r="F28" s="78"/>
      <c r="G28" s="80" t="s">
        <v>370</v>
      </c>
      <c r="H28" s="43"/>
    </row>
    <row r="29" s="1" customFormat="1" ht="15.75" customHeight="1" spans="1:8">
      <c r="A29" s="77"/>
      <c r="B29" s="58"/>
      <c r="C29" s="58"/>
      <c r="D29" s="58"/>
      <c r="E29" s="78" t="s">
        <v>379</v>
      </c>
      <c r="F29" s="78"/>
      <c r="G29" s="80" t="s">
        <v>380</v>
      </c>
      <c r="H29" s="43"/>
    </row>
    <row r="30" s="1" customFormat="1" ht="18" customHeight="1" spans="1:8">
      <c r="A30" s="77"/>
      <c r="B30" s="58"/>
      <c r="C30" s="58"/>
      <c r="D30" s="58" t="s">
        <v>381</v>
      </c>
      <c r="E30" s="54" t="s">
        <v>382</v>
      </c>
      <c r="F30" s="56"/>
      <c r="G30" s="82" t="s">
        <v>383</v>
      </c>
      <c r="H30" s="43"/>
    </row>
    <row r="31" s="1" customFormat="1" ht="35.25" customHeight="1" spans="1:8">
      <c r="A31" s="77"/>
      <c r="B31" s="58"/>
      <c r="C31" s="58"/>
      <c r="D31" s="58"/>
      <c r="E31" s="54" t="s">
        <v>384</v>
      </c>
      <c r="F31" s="56"/>
      <c r="G31" s="82" t="s">
        <v>385</v>
      </c>
      <c r="H31" s="43"/>
    </row>
    <row r="32" s="1" customFormat="1" ht="24" customHeight="1" spans="1:8">
      <c r="A32" s="77"/>
      <c r="B32" s="58" t="s">
        <v>386</v>
      </c>
      <c r="C32" s="58"/>
      <c r="D32" s="83" t="s">
        <v>387</v>
      </c>
      <c r="E32" s="54" t="s">
        <v>388</v>
      </c>
      <c r="F32" s="56"/>
      <c r="G32" s="82">
        <v>1</v>
      </c>
      <c r="H32" s="43"/>
    </row>
    <row r="33" s="1" customFormat="1" ht="24" customHeight="1" spans="1:8">
      <c r="A33" s="77"/>
      <c r="B33" s="58"/>
      <c r="C33" s="58"/>
      <c r="D33" s="84"/>
      <c r="E33" s="54" t="s">
        <v>389</v>
      </c>
      <c r="F33" s="56"/>
      <c r="G33" s="82">
        <v>1</v>
      </c>
      <c r="H33" s="43"/>
    </row>
    <row r="34" s="1" customFormat="1" ht="27" customHeight="1" spans="1:8">
      <c r="A34" s="77"/>
      <c r="B34" s="58"/>
      <c r="C34" s="58"/>
      <c r="D34" s="85"/>
      <c r="E34" s="54" t="s">
        <v>390</v>
      </c>
      <c r="F34" s="56"/>
      <c r="G34" s="58" t="s">
        <v>391</v>
      </c>
      <c r="H34" s="43"/>
    </row>
    <row r="35" s="1" customFormat="1" ht="38.25" customHeight="1" spans="1:8">
      <c r="A35" s="77"/>
      <c r="B35" s="58"/>
      <c r="C35" s="58"/>
      <c r="D35" s="83" t="s">
        <v>392</v>
      </c>
      <c r="E35" s="54" t="s">
        <v>393</v>
      </c>
      <c r="F35" s="56"/>
      <c r="G35" s="82" t="s">
        <v>394</v>
      </c>
      <c r="H35" s="43"/>
    </row>
    <row r="36" s="1" customFormat="1" ht="39.75" customHeight="1" spans="1:8">
      <c r="A36" s="77"/>
      <c r="B36" s="58"/>
      <c r="C36" s="58"/>
      <c r="D36" s="84"/>
      <c r="E36" s="54" t="s">
        <v>395</v>
      </c>
      <c r="F36" s="56"/>
      <c r="G36" s="82" t="s">
        <v>396</v>
      </c>
      <c r="H36" s="43"/>
    </row>
    <row r="37" s="1" customFormat="1" ht="15.75" customHeight="1" spans="1:8">
      <c r="A37" s="77"/>
      <c r="B37" s="58"/>
      <c r="C37" s="58"/>
      <c r="D37" s="85"/>
      <c r="E37" s="54" t="s">
        <v>397</v>
      </c>
      <c r="F37" s="56"/>
      <c r="G37" s="58" t="s">
        <v>391</v>
      </c>
      <c r="H37" s="43"/>
    </row>
    <row r="38" s="1" customFormat="1" ht="27" customHeight="1" spans="1:8">
      <c r="A38" s="77"/>
      <c r="B38" s="58"/>
      <c r="C38" s="58"/>
      <c r="D38" s="83" t="s">
        <v>398</v>
      </c>
      <c r="E38" s="60" t="s">
        <v>399</v>
      </c>
      <c r="F38" s="61"/>
      <c r="G38" s="82">
        <v>1</v>
      </c>
      <c r="H38" s="43"/>
    </row>
    <row r="39" ht="36" customHeight="1" spans="1:7">
      <c r="A39" s="77"/>
      <c r="B39" s="58"/>
      <c r="C39" s="58"/>
      <c r="D39" s="84"/>
      <c r="E39" s="54" t="s">
        <v>400</v>
      </c>
      <c r="F39" s="56"/>
      <c r="G39" s="82">
        <v>1</v>
      </c>
    </row>
    <row r="40" ht="24" customHeight="1" spans="1:7">
      <c r="A40" s="77"/>
      <c r="B40" s="58"/>
      <c r="C40" s="58"/>
      <c r="D40" s="85"/>
      <c r="E40" s="54" t="s">
        <v>401</v>
      </c>
      <c r="F40" s="56"/>
      <c r="G40" s="58" t="s">
        <v>391</v>
      </c>
    </row>
    <row r="41" ht="24" customHeight="1" spans="1:7">
      <c r="A41" s="77"/>
      <c r="B41" s="58"/>
      <c r="C41" s="58"/>
      <c r="D41" s="83" t="s">
        <v>402</v>
      </c>
      <c r="E41" s="54" t="s">
        <v>403</v>
      </c>
      <c r="F41" s="56"/>
      <c r="G41" s="82">
        <v>1</v>
      </c>
    </row>
    <row r="42" ht="24" customHeight="1" spans="1:7">
      <c r="A42" s="77"/>
      <c r="B42" s="58"/>
      <c r="C42" s="58"/>
      <c r="D42" s="84"/>
      <c r="E42" s="54" t="s">
        <v>404</v>
      </c>
      <c r="F42" s="56"/>
      <c r="G42" s="82">
        <v>1</v>
      </c>
    </row>
    <row r="43" ht="24" customHeight="1" spans="1:7">
      <c r="A43" s="77"/>
      <c r="B43" s="58"/>
      <c r="C43" s="58"/>
      <c r="D43" s="85"/>
      <c r="E43" s="54" t="s">
        <v>405</v>
      </c>
      <c r="F43" s="56"/>
      <c r="G43" s="58" t="s">
        <v>391</v>
      </c>
    </row>
    <row r="44" ht="24" customHeight="1" spans="1:7">
      <c r="A44" s="77"/>
      <c r="B44" s="58"/>
      <c r="C44" s="58"/>
      <c r="D44" s="83" t="s">
        <v>406</v>
      </c>
      <c r="E44" s="54" t="s">
        <v>407</v>
      </c>
      <c r="F44" s="56"/>
      <c r="G44" s="82">
        <v>1</v>
      </c>
    </row>
    <row r="45" ht="33" customHeight="1" spans="1:7">
      <c r="A45" s="77"/>
      <c r="B45" s="58"/>
      <c r="C45" s="58"/>
      <c r="D45" s="84"/>
      <c r="E45" s="54" t="s">
        <v>408</v>
      </c>
      <c r="F45" s="56"/>
      <c r="G45" s="82">
        <v>1</v>
      </c>
    </row>
    <row r="46" ht="30" customHeight="1" spans="1:7">
      <c r="A46" s="77"/>
      <c r="B46" s="58"/>
      <c r="C46" s="58"/>
      <c r="D46" s="85"/>
      <c r="E46" s="54" t="s">
        <v>409</v>
      </c>
      <c r="F46" s="56"/>
      <c r="G46" s="58" t="s">
        <v>391</v>
      </c>
    </row>
    <row r="47" ht="18" customHeight="1" spans="1:7">
      <c r="A47" s="77"/>
      <c r="B47" s="58" t="s">
        <v>410</v>
      </c>
      <c r="C47" s="58"/>
      <c r="D47" s="58" t="s">
        <v>411</v>
      </c>
      <c r="E47" s="79" t="s">
        <v>412</v>
      </c>
      <c r="F47" s="79"/>
      <c r="G47" s="58" t="s">
        <v>413</v>
      </c>
    </row>
    <row r="48" ht="19.5" customHeight="1" spans="1:7">
      <c r="A48" s="77"/>
      <c r="B48" s="58"/>
      <c r="C48" s="58"/>
      <c r="D48" s="83" t="s">
        <v>414</v>
      </c>
      <c r="E48" s="54" t="s">
        <v>415</v>
      </c>
      <c r="F48" s="56"/>
      <c r="G48" s="58" t="s">
        <v>416</v>
      </c>
    </row>
    <row r="49" ht="18" customHeight="1" spans="1:7">
      <c r="A49" s="77"/>
      <c r="B49" s="58"/>
      <c r="C49" s="58"/>
      <c r="D49" s="84"/>
      <c r="E49" s="54" t="s">
        <v>417</v>
      </c>
      <c r="F49" s="56"/>
      <c r="G49" s="58" t="s">
        <v>418</v>
      </c>
    </row>
    <row r="50" ht="18" customHeight="1" spans="1:7">
      <c r="A50" s="77"/>
      <c r="B50" s="58"/>
      <c r="C50" s="58"/>
      <c r="D50" s="84"/>
      <c r="E50" s="54" t="s">
        <v>419</v>
      </c>
      <c r="F50" s="56"/>
      <c r="G50" s="58" t="s">
        <v>420</v>
      </c>
    </row>
    <row r="51" ht="18" customHeight="1" spans="1:7">
      <c r="A51" s="77"/>
      <c r="B51" s="58"/>
      <c r="C51" s="58"/>
      <c r="D51" s="84"/>
      <c r="E51" s="54" t="s">
        <v>421</v>
      </c>
      <c r="F51" s="56"/>
      <c r="G51" s="58" t="s">
        <v>416</v>
      </c>
    </row>
    <row r="52" ht="18" customHeight="1" spans="1:7">
      <c r="A52" s="77"/>
      <c r="B52" s="58"/>
      <c r="C52" s="58"/>
      <c r="D52" s="85"/>
      <c r="E52" s="54" t="s">
        <v>422</v>
      </c>
      <c r="F52" s="56"/>
      <c r="G52" s="58" t="s">
        <v>423</v>
      </c>
    </row>
    <row r="53" ht="18" customHeight="1" spans="1:7">
      <c r="A53" s="77"/>
      <c r="B53" s="58"/>
      <c r="C53" s="58"/>
      <c r="D53" s="63" t="s">
        <v>424</v>
      </c>
      <c r="E53" s="54" t="s">
        <v>425</v>
      </c>
      <c r="F53" s="56"/>
      <c r="G53" s="58" t="s">
        <v>426</v>
      </c>
    </row>
    <row r="54" ht="18.75" customHeight="1" spans="1:7">
      <c r="A54" s="77"/>
      <c r="B54" s="58"/>
      <c r="C54" s="58"/>
      <c r="D54" s="63"/>
      <c r="E54" s="54" t="s">
        <v>427</v>
      </c>
      <c r="F54" s="56"/>
      <c r="G54" s="58" t="s">
        <v>428</v>
      </c>
    </row>
    <row r="55" ht="15.75" customHeight="1" spans="1:7">
      <c r="A55" s="77"/>
      <c r="B55" s="63" t="s">
        <v>429</v>
      </c>
      <c r="C55" s="63"/>
      <c r="D55" s="58" t="s">
        <v>430</v>
      </c>
      <c r="E55" s="46" t="s">
        <v>431</v>
      </c>
      <c r="F55" s="48"/>
      <c r="G55" s="58" t="s">
        <v>432</v>
      </c>
    </row>
    <row r="56" ht="17.25" customHeight="1" spans="1:7">
      <c r="A56" s="77"/>
      <c r="B56" s="63"/>
      <c r="C56" s="63"/>
      <c r="D56" s="58" t="s">
        <v>433</v>
      </c>
      <c r="E56" s="46" t="s">
        <v>434</v>
      </c>
      <c r="F56" s="48"/>
      <c r="G56" s="82">
        <v>1</v>
      </c>
    </row>
    <row r="57" ht="17.25" customHeight="1" spans="1:7">
      <c r="A57" s="69"/>
      <c r="B57" s="63"/>
      <c r="C57" s="63"/>
      <c r="D57" s="63" t="s">
        <v>435</v>
      </c>
      <c r="E57" s="60" t="s">
        <v>436</v>
      </c>
      <c r="F57" s="61"/>
      <c r="G57" s="86" t="s">
        <v>437</v>
      </c>
    </row>
    <row r="58" ht="25.5" customHeight="1" spans="1:7">
      <c r="A58" s="87" t="s">
        <v>438</v>
      </c>
      <c r="B58" s="88"/>
      <c r="C58" s="89"/>
      <c r="D58" s="89"/>
      <c r="E58" s="89"/>
      <c r="F58" s="89"/>
      <c r="G58" s="90"/>
    </row>
    <row r="59" ht="100.5" customHeight="1" spans="1:7">
      <c r="A59" s="91" t="s">
        <v>439</v>
      </c>
      <c r="B59" s="91" t="s">
        <v>440</v>
      </c>
      <c r="C59" s="91"/>
      <c r="D59" s="91"/>
      <c r="E59" s="91"/>
      <c r="F59" s="91"/>
      <c r="G59" s="91"/>
    </row>
    <row r="60" ht="90.75" customHeight="1" spans="1:7">
      <c r="A60" s="91" t="s">
        <v>441</v>
      </c>
      <c r="B60" s="91" t="s">
        <v>442</v>
      </c>
      <c r="C60" s="91"/>
      <c r="D60" s="91"/>
      <c r="E60" s="91"/>
      <c r="F60" s="91"/>
      <c r="G60" s="91"/>
    </row>
    <row r="61" ht="28.5" customHeight="1" spans="1:7">
      <c r="A61" s="92" t="s">
        <v>443</v>
      </c>
      <c r="B61" s="92"/>
      <c r="C61" s="92" t="s">
        <v>444</v>
      </c>
      <c r="D61" s="92"/>
      <c r="E61" s="92"/>
      <c r="F61" s="93" t="s">
        <v>445</v>
      </c>
      <c r="G61" s="93"/>
    </row>
  </sheetData>
  <mergeCells count="87">
    <mergeCell ref="A1:G1"/>
    <mergeCell ref="B2:G2"/>
    <mergeCell ref="B3:C3"/>
    <mergeCell ref="E3:G3"/>
    <mergeCell ref="B4:G4"/>
    <mergeCell ref="B5:G5"/>
    <mergeCell ref="B6:G6"/>
    <mergeCell ref="B7:G7"/>
    <mergeCell ref="D8:G8"/>
    <mergeCell ref="B10:C10"/>
    <mergeCell ref="F11:G11"/>
    <mergeCell ref="F12:G12"/>
    <mergeCell ref="B13:C13"/>
    <mergeCell ref="F13:G13"/>
    <mergeCell ref="B14:C14"/>
    <mergeCell ref="F14:G14"/>
    <mergeCell ref="B15:C15"/>
    <mergeCell ref="B16:C16"/>
    <mergeCell ref="B17:G17"/>
    <mergeCell ref="B18:C18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B58:G58"/>
    <mergeCell ref="B59:G59"/>
    <mergeCell ref="B60:G60"/>
    <mergeCell ref="F61:G61"/>
    <mergeCell ref="A4:A5"/>
    <mergeCell ref="A6:A10"/>
    <mergeCell ref="A11:A12"/>
    <mergeCell ref="A13:A14"/>
    <mergeCell ref="A15:A16"/>
    <mergeCell ref="A18:A57"/>
    <mergeCell ref="D19:D22"/>
    <mergeCell ref="D23:D25"/>
    <mergeCell ref="D26:D27"/>
    <mergeCell ref="D28:D29"/>
    <mergeCell ref="D30:D31"/>
    <mergeCell ref="D32:D34"/>
    <mergeCell ref="D35:D37"/>
    <mergeCell ref="D38:D40"/>
    <mergeCell ref="D41:D43"/>
    <mergeCell ref="D44:D46"/>
    <mergeCell ref="D48:D52"/>
    <mergeCell ref="D53:D54"/>
    <mergeCell ref="B8:C9"/>
    <mergeCell ref="B19:C31"/>
    <mergeCell ref="B32:C46"/>
    <mergeCell ref="B47:C54"/>
    <mergeCell ref="B55:C57"/>
  </mergeCells>
  <pageMargins left="0.393055555555556" right="0.156944444444444" top="0.629861111111111" bottom="0.236111111111111" header="0.5" footer="0.196527777777778"/>
  <pageSetup paperSize="9" scale="9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workbookViewId="0">
      <selection activeCell="A1" sqref="$A1:$XFD1048576"/>
    </sheetView>
  </sheetViews>
  <sheetFormatPr defaultColWidth="10.1428571428571" defaultRowHeight="13.5" outlineLevelCol="4"/>
  <cols>
    <col min="1" max="1" width="17" style="1" customWidth="1"/>
    <col min="2" max="2" width="26" style="1" customWidth="1"/>
    <col min="3" max="3" width="25.8571428571429" style="1" customWidth="1"/>
    <col min="4" max="4" width="18.7142857142857" style="1" customWidth="1"/>
    <col min="5" max="5" width="25.1428571428571" style="1" customWidth="1"/>
    <col min="6" max="16384" width="10.1428571428571" style="1"/>
  </cols>
  <sheetData>
    <row r="1" s="1" customFormat="1" ht="25.9" customHeight="1" spans="1:5">
      <c r="A1" s="2" t="s">
        <v>446</v>
      </c>
      <c r="B1" s="2"/>
      <c r="C1" s="2"/>
      <c r="D1" s="2"/>
      <c r="E1" s="2"/>
    </row>
    <row r="2" s="1" customFormat="1" ht="18" customHeight="1" spans="1:5">
      <c r="A2" s="3" t="s">
        <v>447</v>
      </c>
      <c r="B2" s="3"/>
      <c r="C2" s="3"/>
      <c r="D2" s="3"/>
      <c r="E2" s="3"/>
    </row>
    <row r="3" s="1" customFormat="1" ht="18" customHeight="1" spans="1:5">
      <c r="A3" s="4" t="s">
        <v>448</v>
      </c>
      <c r="B3" s="4"/>
      <c r="C3" s="4"/>
      <c r="D3" s="4"/>
      <c r="E3" s="4"/>
    </row>
    <row r="4" s="1" customFormat="1" ht="18" customHeight="1" spans="1:5">
      <c r="A4" s="5" t="s">
        <v>449</v>
      </c>
      <c r="B4" s="6" t="s">
        <v>450</v>
      </c>
      <c r="C4" s="6" t="s">
        <v>451</v>
      </c>
      <c r="D4" s="7" t="s">
        <v>450</v>
      </c>
      <c r="E4" s="7"/>
    </row>
    <row r="5" s="1" customFormat="1" ht="18" customHeight="1" spans="1:5">
      <c r="A5" s="8" t="s">
        <v>452</v>
      </c>
      <c r="B5" s="9" t="s">
        <v>453</v>
      </c>
      <c r="C5" s="9" t="s">
        <v>454</v>
      </c>
      <c r="D5" s="10" t="s">
        <v>455</v>
      </c>
      <c r="E5" s="10"/>
    </row>
    <row r="6" s="1" customFormat="1" ht="30" customHeight="1" spans="1:5">
      <c r="A6" s="8" t="s">
        <v>456</v>
      </c>
      <c r="B6" s="11" t="s">
        <v>457</v>
      </c>
      <c r="C6" s="9" t="s">
        <v>458</v>
      </c>
      <c r="D6" s="10" t="s">
        <v>459</v>
      </c>
      <c r="E6" s="10"/>
    </row>
    <row r="7" s="1" customFormat="1" ht="18" customHeight="1" spans="1:5">
      <c r="A7" s="8" t="s">
        <v>460</v>
      </c>
      <c r="B7" s="9" t="s">
        <v>326</v>
      </c>
      <c r="C7" s="9" t="s">
        <v>461</v>
      </c>
      <c r="D7" s="10" t="s">
        <v>462</v>
      </c>
      <c r="E7" s="10"/>
    </row>
    <row r="8" s="1" customFormat="1" ht="18" customHeight="1" spans="1:5">
      <c r="A8" s="8" t="s">
        <v>463</v>
      </c>
      <c r="B8" s="9" t="s">
        <v>464</v>
      </c>
      <c r="C8" s="9" t="s">
        <v>465</v>
      </c>
      <c r="D8" s="10" t="s">
        <v>466</v>
      </c>
      <c r="E8" s="10"/>
    </row>
    <row r="9" s="1" customFormat="1" ht="30" customHeight="1" spans="1:5">
      <c r="A9" s="12" t="s">
        <v>467</v>
      </c>
      <c r="B9" s="9" t="s">
        <v>468</v>
      </c>
      <c r="C9" s="9" t="s">
        <v>469</v>
      </c>
      <c r="D9" s="10"/>
      <c r="E9" s="10"/>
    </row>
    <row r="10" s="1" customFormat="1" ht="18" customHeight="1" spans="1:5">
      <c r="A10" s="13" t="s">
        <v>470</v>
      </c>
      <c r="B10" s="14" t="s">
        <v>471</v>
      </c>
      <c r="C10" s="14"/>
      <c r="D10" s="14"/>
      <c r="E10" s="14"/>
    </row>
    <row r="11" s="1" customFormat="1" ht="18" customHeight="1" spans="1:5">
      <c r="A11" s="15" t="s">
        <v>472</v>
      </c>
      <c r="B11" s="16" t="s">
        <v>473</v>
      </c>
      <c r="C11" s="16"/>
      <c r="D11" s="16"/>
      <c r="E11" s="16"/>
    </row>
    <row r="12" s="1" customFormat="1" ht="18" customHeight="1" spans="1:5">
      <c r="A12" s="15" t="s">
        <v>474</v>
      </c>
      <c r="B12" s="16" t="s">
        <v>475</v>
      </c>
      <c r="C12" s="16"/>
      <c r="D12" s="16"/>
      <c r="E12" s="16"/>
    </row>
    <row r="13" s="1" customFormat="1" ht="18" customHeight="1" spans="1:5">
      <c r="A13" s="15" t="s">
        <v>476</v>
      </c>
      <c r="B13" s="16" t="s">
        <v>477</v>
      </c>
      <c r="C13" s="16"/>
      <c r="D13" s="16"/>
      <c r="E13" s="16"/>
    </row>
    <row r="14" s="1" customFormat="1" ht="18" customHeight="1" spans="1:5">
      <c r="A14" s="15" t="s">
        <v>478</v>
      </c>
      <c r="B14" s="17" t="s">
        <v>479</v>
      </c>
      <c r="C14" s="17"/>
      <c r="D14" s="17"/>
      <c r="E14" s="17"/>
    </row>
    <row r="15" s="1" customFormat="1" ht="18" customHeight="1" spans="1:5">
      <c r="A15" s="15" t="s">
        <v>480</v>
      </c>
      <c r="B15" s="16" t="s">
        <v>481</v>
      </c>
      <c r="C15" s="16"/>
      <c r="D15" s="16"/>
      <c r="E15" s="16"/>
    </row>
    <row r="16" s="1" customFormat="1" ht="18" customHeight="1" spans="1:5">
      <c r="A16" s="15" t="s">
        <v>353</v>
      </c>
      <c r="B16" s="16" t="s">
        <v>482</v>
      </c>
      <c r="C16" s="16"/>
      <c r="D16" s="16"/>
      <c r="E16" s="16"/>
    </row>
    <row r="17" s="1" customFormat="1" ht="18" customHeight="1" spans="1:5">
      <c r="A17" s="15" t="s">
        <v>483</v>
      </c>
      <c r="B17" s="16" t="s">
        <v>484</v>
      </c>
      <c r="C17" s="16"/>
      <c r="D17" s="16"/>
      <c r="E17" s="16"/>
    </row>
    <row r="18" s="1" customFormat="1" ht="16.5" customHeight="1" spans="1:5">
      <c r="A18" s="18" t="s">
        <v>485</v>
      </c>
      <c r="B18" s="19" t="s">
        <v>486</v>
      </c>
      <c r="C18" s="19" t="s">
        <v>487</v>
      </c>
      <c r="D18" s="19" t="s">
        <v>488</v>
      </c>
      <c r="E18" s="19" t="s">
        <v>489</v>
      </c>
    </row>
    <row r="19" s="1" customFormat="1" ht="16.5" customHeight="1" spans="1:5">
      <c r="A19" s="20" t="s">
        <v>490</v>
      </c>
      <c r="B19" s="21" t="s">
        <v>491</v>
      </c>
      <c r="C19" s="9" t="s">
        <v>344</v>
      </c>
      <c r="D19" s="9" t="s">
        <v>492</v>
      </c>
      <c r="E19" s="9" t="s">
        <v>493</v>
      </c>
    </row>
    <row r="20" s="1" customFormat="1" ht="17.25" customHeight="1" spans="1:5">
      <c r="A20" s="20"/>
      <c r="B20" s="21"/>
      <c r="C20" s="9" t="s">
        <v>494</v>
      </c>
      <c r="D20" s="9" t="s">
        <v>495</v>
      </c>
      <c r="E20" s="9" t="s">
        <v>495</v>
      </c>
    </row>
    <row r="21" s="1" customFormat="1" ht="18" customHeight="1" spans="1:5">
      <c r="A21" s="20"/>
      <c r="B21" s="21" t="s">
        <v>368</v>
      </c>
      <c r="C21" s="9" t="s">
        <v>369</v>
      </c>
      <c r="D21" s="9" t="s">
        <v>383</v>
      </c>
      <c r="E21" s="9" t="s">
        <v>383</v>
      </c>
    </row>
    <row r="22" s="1" customFormat="1" ht="18" customHeight="1" spans="1:5">
      <c r="A22" s="20"/>
      <c r="B22" s="21"/>
      <c r="C22" s="9" t="s">
        <v>371</v>
      </c>
      <c r="D22" s="9" t="s">
        <v>496</v>
      </c>
      <c r="E22" s="9" t="s">
        <v>496</v>
      </c>
    </row>
    <row r="23" s="1" customFormat="1" ht="18" customHeight="1" spans="1:5">
      <c r="A23" s="20"/>
      <c r="B23" s="21"/>
      <c r="C23" s="9" t="s">
        <v>497</v>
      </c>
      <c r="D23" s="9" t="s">
        <v>385</v>
      </c>
      <c r="E23" s="9" t="s">
        <v>385</v>
      </c>
    </row>
    <row r="24" s="1" customFormat="1" ht="18" customHeight="1" spans="1:5">
      <c r="A24" s="20"/>
      <c r="B24" s="21" t="s">
        <v>498</v>
      </c>
      <c r="C24" s="9" t="s">
        <v>499</v>
      </c>
      <c r="D24" s="9" t="s">
        <v>383</v>
      </c>
      <c r="E24" s="9" t="s">
        <v>383</v>
      </c>
    </row>
    <row r="25" s="1" customFormat="1" ht="18" customHeight="1" spans="1:5">
      <c r="A25" s="20"/>
      <c r="B25" s="21"/>
      <c r="C25" s="9" t="s">
        <v>500</v>
      </c>
      <c r="D25" s="9" t="s">
        <v>501</v>
      </c>
      <c r="E25" s="9" t="s">
        <v>501</v>
      </c>
    </row>
    <row r="26" s="1" customFormat="1" ht="18" customHeight="1" spans="1:5">
      <c r="A26" s="20"/>
      <c r="B26" s="9" t="s">
        <v>377</v>
      </c>
      <c r="C26" s="9" t="s">
        <v>378</v>
      </c>
      <c r="D26" s="9" t="s">
        <v>383</v>
      </c>
      <c r="E26" s="9" t="s">
        <v>383</v>
      </c>
    </row>
    <row r="27" s="1" customFormat="1" ht="18" customHeight="1" spans="1:5">
      <c r="A27" s="20"/>
      <c r="B27" s="9" t="s">
        <v>502</v>
      </c>
      <c r="C27" s="9" t="s">
        <v>503</v>
      </c>
      <c r="D27" s="9" t="s">
        <v>504</v>
      </c>
      <c r="E27" s="9" t="s">
        <v>504</v>
      </c>
    </row>
    <row r="28" s="1" customFormat="1" ht="18" customHeight="1" spans="1:5">
      <c r="A28" s="20"/>
      <c r="B28" s="21" t="s">
        <v>505</v>
      </c>
      <c r="C28" s="9" t="s">
        <v>506</v>
      </c>
      <c r="D28" s="9" t="s">
        <v>507</v>
      </c>
      <c r="E28" s="9" t="s">
        <v>507</v>
      </c>
    </row>
    <row r="29" s="1" customFormat="1" ht="18" customHeight="1" spans="1:5">
      <c r="A29" s="20"/>
      <c r="B29" s="25"/>
      <c r="C29" s="9" t="s">
        <v>508</v>
      </c>
      <c r="D29" s="9" t="s">
        <v>509</v>
      </c>
      <c r="E29" s="9" t="s">
        <v>509</v>
      </c>
    </row>
    <row r="30" s="1" customFormat="1" ht="18" customHeight="1" spans="1:5">
      <c r="A30" s="20" t="s">
        <v>510</v>
      </c>
      <c r="B30" s="6" t="s">
        <v>511</v>
      </c>
      <c r="C30" s="9" t="s">
        <v>512</v>
      </c>
      <c r="D30" s="9" t="s">
        <v>513</v>
      </c>
      <c r="E30" s="9" t="s">
        <v>513</v>
      </c>
    </row>
    <row r="31" s="1" customFormat="1" ht="30.75" customHeight="1" spans="1:5">
      <c r="A31" s="20"/>
      <c r="B31" s="6"/>
      <c r="C31" s="9" t="s">
        <v>514</v>
      </c>
      <c r="D31" s="9" t="s">
        <v>515</v>
      </c>
      <c r="E31" s="9" t="s">
        <v>515</v>
      </c>
    </row>
    <row r="32" s="1" customFormat="1" ht="18" customHeight="1" spans="1:5">
      <c r="A32" s="20"/>
      <c r="B32" s="6"/>
      <c r="C32" s="9" t="s">
        <v>516</v>
      </c>
      <c r="D32" s="9" t="s">
        <v>513</v>
      </c>
      <c r="E32" s="9" t="s">
        <v>513</v>
      </c>
    </row>
    <row r="33" s="1" customFormat="1" ht="18" customHeight="1" spans="1:5">
      <c r="A33" s="20"/>
      <c r="B33" s="28" t="s">
        <v>517</v>
      </c>
      <c r="C33" s="27" t="s">
        <v>518</v>
      </c>
      <c r="D33" s="9" t="s">
        <v>519</v>
      </c>
      <c r="E33" s="9" t="s">
        <v>519</v>
      </c>
    </row>
    <row r="34" s="1" customFormat="1" ht="18" customHeight="1" spans="1:5">
      <c r="A34" s="20"/>
      <c r="B34" s="25"/>
      <c r="C34" s="6" t="s">
        <v>520</v>
      </c>
      <c r="D34" s="9" t="s">
        <v>492</v>
      </c>
      <c r="E34" s="9" t="s">
        <v>492</v>
      </c>
    </row>
    <row r="35" s="1" customFormat="1" ht="18" customHeight="1" spans="1:5">
      <c r="A35" s="20"/>
      <c r="B35" s="12"/>
      <c r="C35" s="9" t="s">
        <v>521</v>
      </c>
      <c r="D35" s="9" t="s">
        <v>519</v>
      </c>
      <c r="E35" s="9" t="s">
        <v>519</v>
      </c>
    </row>
    <row r="36" s="1" customFormat="1" ht="17.25" customHeight="1" spans="1:5">
      <c r="A36" s="20"/>
      <c r="B36" s="28" t="s">
        <v>522</v>
      </c>
      <c r="C36" s="9" t="s">
        <v>512</v>
      </c>
      <c r="D36" s="9" t="s">
        <v>523</v>
      </c>
      <c r="E36" s="9" t="s">
        <v>523</v>
      </c>
    </row>
    <row r="37" s="1" customFormat="1" ht="27.75" customHeight="1" spans="1:5">
      <c r="A37" s="20"/>
      <c r="B37" s="25"/>
      <c r="C37" s="9" t="s">
        <v>524</v>
      </c>
      <c r="D37" s="9" t="s">
        <v>523</v>
      </c>
      <c r="E37" s="9" t="s">
        <v>523</v>
      </c>
    </row>
    <row r="38" s="1" customFormat="1" ht="18" customHeight="1" spans="1:5">
      <c r="A38" s="20"/>
      <c r="B38" s="12"/>
      <c r="C38" s="9" t="s">
        <v>516</v>
      </c>
      <c r="D38" s="9" t="s">
        <v>523</v>
      </c>
      <c r="E38" s="9" t="s">
        <v>523</v>
      </c>
    </row>
    <row r="39" s="1" customFormat="1" ht="18" customHeight="1" spans="1:5">
      <c r="A39" s="20"/>
      <c r="B39" s="31" t="s">
        <v>525</v>
      </c>
      <c r="C39" s="41" t="s">
        <v>526</v>
      </c>
      <c r="D39" s="41" t="s">
        <v>527</v>
      </c>
      <c r="E39" s="41" t="s">
        <v>527</v>
      </c>
    </row>
    <row r="40" s="1" customFormat="1" ht="18" customHeight="1" spans="1:5">
      <c r="A40" s="32" t="s">
        <v>528</v>
      </c>
      <c r="B40" s="6" t="s">
        <v>414</v>
      </c>
      <c r="C40" s="6" t="s">
        <v>529</v>
      </c>
      <c r="D40" s="6" t="s">
        <v>530</v>
      </c>
      <c r="E40" s="6" t="s">
        <v>530</v>
      </c>
    </row>
    <row r="41" s="1" customFormat="1" ht="12" customHeight="1" spans="1:5">
      <c r="A41" s="33"/>
      <c r="B41" s="6"/>
      <c r="C41" s="6"/>
      <c r="D41" s="6"/>
      <c r="E41" s="6"/>
    </row>
    <row r="42" s="1" customFormat="1" ht="18" customHeight="1" spans="1:5">
      <c r="A42" s="34"/>
      <c r="B42" s="10" t="s">
        <v>411</v>
      </c>
      <c r="C42" s="9" t="s">
        <v>531</v>
      </c>
      <c r="D42" s="9" t="s">
        <v>532</v>
      </c>
      <c r="E42" s="9" t="s">
        <v>532</v>
      </c>
    </row>
    <row r="43" s="1" customFormat="1" ht="18" customHeight="1" spans="1:5">
      <c r="A43" s="20" t="s">
        <v>429</v>
      </c>
      <c r="B43" s="9" t="s">
        <v>533</v>
      </c>
      <c r="C43" s="9" t="s">
        <v>534</v>
      </c>
      <c r="D43" s="9" t="s">
        <v>535</v>
      </c>
      <c r="E43" s="9" t="s">
        <v>535</v>
      </c>
    </row>
  </sheetData>
  <mergeCells count="31">
    <mergeCell ref="A1:E1"/>
    <mergeCell ref="A2:E2"/>
    <mergeCell ref="A3:E3"/>
    <mergeCell ref="D4:E4"/>
    <mergeCell ref="D5:E5"/>
    <mergeCell ref="D6:E6"/>
    <mergeCell ref="D7:E7"/>
    <mergeCell ref="D8:E8"/>
    <mergeCell ref="D9:E9"/>
    <mergeCell ref="B10:E10"/>
    <mergeCell ref="B11:E11"/>
    <mergeCell ref="B12:E12"/>
    <mergeCell ref="B13:E13"/>
    <mergeCell ref="B14:E14"/>
    <mergeCell ref="B15:E15"/>
    <mergeCell ref="B16:E16"/>
    <mergeCell ref="B17:E17"/>
    <mergeCell ref="A19:A29"/>
    <mergeCell ref="A30:A39"/>
    <mergeCell ref="A40:A42"/>
    <mergeCell ref="B19:B20"/>
    <mergeCell ref="B21:B23"/>
    <mergeCell ref="B24:B25"/>
    <mergeCell ref="B28:B29"/>
    <mergeCell ref="B30:B32"/>
    <mergeCell ref="B33:B35"/>
    <mergeCell ref="B36:B38"/>
    <mergeCell ref="B40:B41"/>
    <mergeCell ref="C40:C41"/>
    <mergeCell ref="D40:D41"/>
    <mergeCell ref="E40:E4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G19" sqref="G19"/>
    </sheetView>
  </sheetViews>
  <sheetFormatPr defaultColWidth="10.1428571428571" defaultRowHeight="13.5" outlineLevelCol="4"/>
  <cols>
    <col min="1" max="1" width="16" style="1" customWidth="1"/>
    <col min="2" max="2" width="23" style="1" customWidth="1"/>
    <col min="3" max="3" width="33.1428571428571" style="1" customWidth="1"/>
    <col min="4" max="4" width="18.7142857142857" style="1" customWidth="1"/>
    <col min="5" max="5" width="25.1428571428571" style="1" customWidth="1"/>
    <col min="6" max="16384" width="10.1428571428571" style="1"/>
  </cols>
  <sheetData>
    <row r="1" s="1" customFormat="1" ht="25.9" customHeight="1" spans="1:5">
      <c r="A1" s="2" t="s">
        <v>446</v>
      </c>
      <c r="B1" s="2"/>
      <c r="C1" s="2"/>
      <c r="D1" s="2"/>
      <c r="E1" s="2"/>
    </row>
    <row r="2" s="1" customFormat="1" ht="14.45" customHeight="1" spans="1:5">
      <c r="A2" s="3" t="s">
        <v>447</v>
      </c>
      <c r="B2" s="3"/>
      <c r="C2" s="3"/>
      <c r="D2" s="3"/>
      <c r="E2" s="3"/>
    </row>
    <row r="3" s="1" customFormat="1" ht="22.9" customHeight="1" spans="1:5">
      <c r="A3" s="4" t="s">
        <v>448</v>
      </c>
      <c r="B3" s="4"/>
      <c r="C3" s="4"/>
      <c r="D3" s="4"/>
      <c r="E3" s="4"/>
    </row>
    <row r="4" s="1" customFormat="1" ht="18.95" customHeight="1" spans="1:5">
      <c r="A4" s="5" t="s">
        <v>449</v>
      </c>
      <c r="B4" s="6" t="s">
        <v>536</v>
      </c>
      <c r="C4" s="6" t="s">
        <v>451</v>
      </c>
      <c r="D4" s="7" t="s">
        <v>536</v>
      </c>
      <c r="E4" s="7"/>
    </row>
    <row r="5" s="1" customFormat="1" ht="18.95" customHeight="1" spans="1:5">
      <c r="A5" s="8" t="s">
        <v>452</v>
      </c>
      <c r="B5" s="9" t="s">
        <v>453</v>
      </c>
      <c r="C5" s="9" t="s">
        <v>454</v>
      </c>
      <c r="D5" s="10" t="s">
        <v>455</v>
      </c>
      <c r="E5" s="10"/>
    </row>
    <row r="6" s="1" customFormat="1" ht="42" customHeight="1" spans="1:5">
      <c r="A6" s="8" t="s">
        <v>456</v>
      </c>
      <c r="B6" s="40" t="s">
        <v>537</v>
      </c>
      <c r="C6" s="9" t="s">
        <v>458</v>
      </c>
      <c r="D6" s="10" t="s">
        <v>538</v>
      </c>
      <c r="E6" s="10"/>
    </row>
    <row r="7" s="1" customFormat="1" ht="18.95" customHeight="1" spans="1:5">
      <c r="A7" s="8" t="s">
        <v>460</v>
      </c>
      <c r="B7" s="9" t="s">
        <v>326</v>
      </c>
      <c r="C7" s="9" t="s">
        <v>461</v>
      </c>
      <c r="D7" s="10" t="s">
        <v>328</v>
      </c>
      <c r="E7" s="10"/>
    </row>
    <row r="8" s="1" customFormat="1" ht="18.95" customHeight="1" spans="1:5">
      <c r="A8" s="8" t="s">
        <v>463</v>
      </c>
      <c r="B8" s="9" t="s">
        <v>464</v>
      </c>
      <c r="C8" s="9" t="s">
        <v>465</v>
      </c>
      <c r="D8" s="10" t="s">
        <v>466</v>
      </c>
      <c r="E8" s="10"/>
    </row>
    <row r="9" s="1" customFormat="1" ht="30" customHeight="1" spans="1:5">
      <c r="A9" s="12" t="s">
        <v>467</v>
      </c>
      <c r="B9" s="9" t="s">
        <v>539</v>
      </c>
      <c r="C9" s="9" t="s">
        <v>469</v>
      </c>
      <c r="D9" s="10" t="s">
        <v>484</v>
      </c>
      <c r="E9" s="10"/>
    </row>
    <row r="10" s="1" customFormat="1" ht="18.95" customHeight="1" spans="1:5">
      <c r="A10" s="13" t="s">
        <v>470</v>
      </c>
      <c r="B10" s="14" t="s">
        <v>471</v>
      </c>
      <c r="C10" s="14"/>
      <c r="D10" s="14"/>
      <c r="E10" s="14"/>
    </row>
    <row r="11" s="1" customFormat="1" ht="18.95" customHeight="1" spans="1:5">
      <c r="A11" s="15" t="s">
        <v>472</v>
      </c>
      <c r="B11" s="16" t="s">
        <v>537</v>
      </c>
      <c r="C11" s="16"/>
      <c r="D11" s="16"/>
      <c r="E11" s="16"/>
    </row>
    <row r="12" s="1" customFormat="1" ht="18.95" customHeight="1" spans="1:5">
      <c r="A12" s="15" t="s">
        <v>474</v>
      </c>
      <c r="B12" s="16" t="s">
        <v>540</v>
      </c>
      <c r="C12" s="16"/>
      <c r="D12" s="16"/>
      <c r="E12" s="16"/>
    </row>
    <row r="13" s="1" customFormat="1" ht="36" customHeight="1" spans="1:5">
      <c r="A13" s="15" t="s">
        <v>476</v>
      </c>
      <c r="B13" s="16" t="s">
        <v>541</v>
      </c>
      <c r="C13" s="16"/>
      <c r="D13" s="16"/>
      <c r="E13" s="16"/>
    </row>
    <row r="14" s="1" customFormat="1" ht="29.25" customHeight="1" spans="1:5">
      <c r="A14" s="15" t="s">
        <v>478</v>
      </c>
      <c r="B14" s="16" t="s">
        <v>542</v>
      </c>
      <c r="C14" s="16"/>
      <c r="D14" s="16"/>
      <c r="E14" s="16"/>
    </row>
    <row r="15" s="1" customFormat="1" ht="18.95" customHeight="1" spans="1:5">
      <c r="A15" s="15" t="s">
        <v>480</v>
      </c>
      <c r="B15" s="16" t="s">
        <v>543</v>
      </c>
      <c r="C15" s="16"/>
      <c r="D15" s="16"/>
      <c r="E15" s="16"/>
    </row>
    <row r="16" s="1" customFormat="1" ht="18.95" customHeight="1" spans="1:5">
      <c r="A16" s="15" t="s">
        <v>353</v>
      </c>
      <c r="B16" s="16" t="s">
        <v>544</v>
      </c>
      <c r="C16" s="16"/>
      <c r="D16" s="16"/>
      <c r="E16" s="16"/>
    </row>
    <row r="17" s="1" customFormat="1" ht="18.95" customHeight="1" spans="1:5">
      <c r="A17" s="15" t="s">
        <v>483</v>
      </c>
      <c r="B17" s="16" t="s">
        <v>484</v>
      </c>
      <c r="C17" s="16"/>
      <c r="D17" s="16"/>
      <c r="E17" s="16"/>
    </row>
    <row r="18" s="1" customFormat="1" ht="18.95" customHeight="1" spans="1:5">
      <c r="A18" s="18" t="s">
        <v>485</v>
      </c>
      <c r="B18" s="19" t="s">
        <v>486</v>
      </c>
      <c r="C18" s="19" t="s">
        <v>487</v>
      </c>
      <c r="D18" s="19" t="s">
        <v>488</v>
      </c>
      <c r="E18" s="19" t="s">
        <v>489</v>
      </c>
    </row>
    <row r="19" s="1" customFormat="1" ht="18.95" customHeight="1" spans="1:5">
      <c r="A19" s="20" t="s">
        <v>490</v>
      </c>
      <c r="B19" s="21" t="s">
        <v>491</v>
      </c>
      <c r="C19" s="9" t="s">
        <v>344</v>
      </c>
      <c r="D19" s="9" t="s">
        <v>492</v>
      </c>
      <c r="E19" s="9" t="s">
        <v>545</v>
      </c>
    </row>
    <row r="20" s="1" customFormat="1" ht="18.95" customHeight="1" spans="1:5">
      <c r="A20" s="20"/>
      <c r="B20" s="21"/>
      <c r="C20" s="9" t="s">
        <v>494</v>
      </c>
      <c r="D20" s="9" t="s">
        <v>495</v>
      </c>
      <c r="E20" s="9" t="s">
        <v>495</v>
      </c>
    </row>
    <row r="21" s="1" customFormat="1" ht="18.95" customHeight="1" spans="1:5">
      <c r="A21" s="20"/>
      <c r="B21" s="21" t="s">
        <v>368</v>
      </c>
      <c r="C21" s="9" t="s">
        <v>369</v>
      </c>
      <c r="D21" s="9" t="s">
        <v>383</v>
      </c>
      <c r="E21" s="9" t="s">
        <v>383</v>
      </c>
    </row>
    <row r="22" s="1" customFormat="1" ht="18.95" customHeight="1" spans="1:5">
      <c r="A22" s="20"/>
      <c r="B22" s="21"/>
      <c r="C22" s="9" t="s">
        <v>371</v>
      </c>
      <c r="D22" s="9" t="s">
        <v>496</v>
      </c>
      <c r="E22" s="9" t="s">
        <v>496</v>
      </c>
    </row>
    <row r="23" s="1" customFormat="1" ht="18.95" customHeight="1" spans="1:5">
      <c r="A23" s="20"/>
      <c r="B23" s="21"/>
      <c r="C23" s="9" t="s">
        <v>497</v>
      </c>
      <c r="D23" s="9" t="s">
        <v>385</v>
      </c>
      <c r="E23" s="9" t="s">
        <v>385</v>
      </c>
    </row>
    <row r="24" s="1" customFormat="1" ht="18.95" customHeight="1" spans="1:5">
      <c r="A24" s="20"/>
      <c r="B24" s="21" t="s">
        <v>498</v>
      </c>
      <c r="C24" s="9" t="s">
        <v>499</v>
      </c>
      <c r="D24" s="9" t="s">
        <v>383</v>
      </c>
      <c r="E24" s="9" t="s">
        <v>383</v>
      </c>
    </row>
    <row r="25" s="1" customFormat="1" ht="18.95" customHeight="1" spans="1:5">
      <c r="A25" s="20"/>
      <c r="B25" s="21"/>
      <c r="C25" s="9" t="s">
        <v>500</v>
      </c>
      <c r="D25" s="9" t="s">
        <v>501</v>
      </c>
      <c r="E25" s="9" t="s">
        <v>501</v>
      </c>
    </row>
    <row r="26" s="1" customFormat="1" ht="18.95" customHeight="1" spans="1:5">
      <c r="A26" s="20"/>
      <c r="B26" s="9" t="s">
        <v>377</v>
      </c>
      <c r="C26" s="9" t="s">
        <v>378</v>
      </c>
      <c r="D26" s="9" t="s">
        <v>383</v>
      </c>
      <c r="E26" s="9" t="s">
        <v>383</v>
      </c>
    </row>
    <row r="27" s="1" customFormat="1" ht="18.95" customHeight="1" spans="1:5">
      <c r="A27" s="20"/>
      <c r="B27" s="9" t="s">
        <v>502</v>
      </c>
      <c r="C27" s="9" t="s">
        <v>503</v>
      </c>
      <c r="D27" s="9" t="s">
        <v>504</v>
      </c>
      <c r="E27" s="9" t="s">
        <v>504</v>
      </c>
    </row>
    <row r="28" s="1" customFormat="1" ht="18.95" customHeight="1" spans="1:5">
      <c r="A28" s="20"/>
      <c r="B28" s="21" t="s">
        <v>505</v>
      </c>
      <c r="C28" s="9" t="s">
        <v>506</v>
      </c>
      <c r="D28" s="9" t="s">
        <v>507</v>
      </c>
      <c r="E28" s="9" t="s">
        <v>507</v>
      </c>
    </row>
    <row r="29" s="1" customFormat="1" ht="18.95" customHeight="1" spans="1:5">
      <c r="A29" s="20"/>
      <c r="B29" s="21"/>
      <c r="C29" s="9" t="s">
        <v>508</v>
      </c>
      <c r="D29" s="9" t="s">
        <v>509</v>
      </c>
      <c r="E29" s="9" t="s">
        <v>509</v>
      </c>
    </row>
    <row r="30" s="1" customFormat="1" ht="35.25" customHeight="1" spans="1:5">
      <c r="A30" s="20" t="s">
        <v>510</v>
      </c>
      <c r="B30" s="25" t="s">
        <v>511</v>
      </c>
      <c r="C30" s="9" t="s">
        <v>546</v>
      </c>
      <c r="D30" s="9" t="s">
        <v>547</v>
      </c>
      <c r="E30" s="9" t="s">
        <v>547</v>
      </c>
    </row>
    <row r="31" s="1" customFormat="1" ht="42.75" customHeight="1" spans="1:5">
      <c r="A31" s="20"/>
      <c r="B31" s="25"/>
      <c r="C31" s="9" t="s">
        <v>548</v>
      </c>
      <c r="D31" s="9" t="s">
        <v>549</v>
      </c>
      <c r="E31" s="9" t="s">
        <v>549</v>
      </c>
    </row>
    <row r="32" s="1" customFormat="1" ht="18.95" customHeight="1" spans="1:5">
      <c r="A32" s="20"/>
      <c r="B32" s="6" t="s">
        <v>517</v>
      </c>
      <c r="C32" s="9" t="s">
        <v>550</v>
      </c>
      <c r="D32" s="9" t="s">
        <v>551</v>
      </c>
      <c r="E32" s="9" t="s">
        <v>551</v>
      </c>
    </row>
    <row r="33" s="1" customFormat="1" ht="30.75" customHeight="1" spans="1:5">
      <c r="A33" s="20"/>
      <c r="B33" s="6"/>
      <c r="C33" s="9" t="s">
        <v>552</v>
      </c>
      <c r="D33" s="9" t="s">
        <v>551</v>
      </c>
      <c r="E33" s="9" t="s">
        <v>551</v>
      </c>
    </row>
    <row r="34" s="1" customFormat="1" ht="18.95" customHeight="1" spans="1:5">
      <c r="A34" s="20"/>
      <c r="B34" s="28" t="s">
        <v>522</v>
      </c>
      <c r="C34" s="9" t="s">
        <v>553</v>
      </c>
      <c r="D34" s="9" t="s">
        <v>391</v>
      </c>
      <c r="E34" s="9" t="s">
        <v>391</v>
      </c>
    </row>
    <row r="35" s="1" customFormat="1" ht="29.25" customHeight="1" spans="1:5">
      <c r="A35" s="20"/>
      <c r="B35" s="12"/>
      <c r="C35" s="9" t="s">
        <v>554</v>
      </c>
      <c r="D35" s="9" t="s">
        <v>554</v>
      </c>
      <c r="E35" s="9" t="s">
        <v>554</v>
      </c>
    </row>
    <row r="36" s="1" customFormat="1" ht="18.95" customHeight="1" spans="1:5">
      <c r="A36" s="20"/>
      <c r="B36" s="10" t="s">
        <v>525</v>
      </c>
      <c r="C36" s="41" t="s">
        <v>526</v>
      </c>
      <c r="D36" s="41" t="s">
        <v>555</v>
      </c>
      <c r="E36" s="41" t="s">
        <v>555</v>
      </c>
    </row>
    <row r="37" s="1" customFormat="1" ht="18.95" customHeight="1" spans="1:5">
      <c r="A37" s="32" t="s">
        <v>528</v>
      </c>
      <c r="B37" s="28" t="s">
        <v>414</v>
      </c>
      <c r="C37" s="6" t="s">
        <v>556</v>
      </c>
      <c r="D37" s="6" t="s">
        <v>557</v>
      </c>
      <c r="E37" s="6" t="s">
        <v>557</v>
      </c>
    </row>
    <row r="38" s="1" customFormat="1" ht="18.95" customHeight="1" spans="1:5">
      <c r="A38" s="33"/>
      <c r="B38" s="12"/>
      <c r="C38" s="10" t="s">
        <v>558</v>
      </c>
      <c r="D38" s="10" t="s">
        <v>559</v>
      </c>
      <c r="E38" s="10" t="s">
        <v>559</v>
      </c>
    </row>
    <row r="39" s="1" customFormat="1" ht="18.95" customHeight="1" spans="1:5">
      <c r="A39" s="34"/>
      <c r="B39" s="10" t="s">
        <v>411</v>
      </c>
      <c r="C39" s="9" t="s">
        <v>531</v>
      </c>
      <c r="D39" s="9" t="s">
        <v>560</v>
      </c>
      <c r="E39" s="9" t="s">
        <v>532</v>
      </c>
    </row>
    <row r="40" s="1" customFormat="1" ht="18.95" customHeight="1" spans="1:5">
      <c r="A40" s="20" t="s">
        <v>429</v>
      </c>
      <c r="B40" s="9" t="s">
        <v>533</v>
      </c>
      <c r="C40" s="9" t="s">
        <v>534</v>
      </c>
      <c r="D40" s="9" t="s">
        <v>535</v>
      </c>
      <c r="E40" s="9" t="s">
        <v>535</v>
      </c>
    </row>
  </sheetData>
  <mergeCells count="28">
    <mergeCell ref="A1:E1"/>
    <mergeCell ref="A2:E2"/>
    <mergeCell ref="A3:E3"/>
    <mergeCell ref="D4:E4"/>
    <mergeCell ref="D5:E5"/>
    <mergeCell ref="D6:E6"/>
    <mergeCell ref="D7:E7"/>
    <mergeCell ref="D8:E8"/>
    <mergeCell ref="D9:E9"/>
    <mergeCell ref="B10:E10"/>
    <mergeCell ref="B11:E11"/>
    <mergeCell ref="B12:E12"/>
    <mergeCell ref="B13:E13"/>
    <mergeCell ref="B14:E14"/>
    <mergeCell ref="B15:E15"/>
    <mergeCell ref="B16:E16"/>
    <mergeCell ref="B17:E17"/>
    <mergeCell ref="A19:A29"/>
    <mergeCell ref="A30:A36"/>
    <mergeCell ref="A37:A39"/>
    <mergeCell ref="B19:B20"/>
    <mergeCell ref="B21:B23"/>
    <mergeCell ref="B24:B25"/>
    <mergeCell ref="B28:B29"/>
    <mergeCell ref="B30:B31"/>
    <mergeCell ref="B32:B33"/>
    <mergeCell ref="B34:B35"/>
    <mergeCell ref="B37:B38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workbookViewId="0">
      <selection activeCell="H28" sqref="H28"/>
    </sheetView>
  </sheetViews>
  <sheetFormatPr defaultColWidth="10.1428571428571" defaultRowHeight="13.5" outlineLevelCol="4"/>
  <cols>
    <col min="1" max="1" width="16.7142857142857" style="1" customWidth="1"/>
    <col min="2" max="2" width="29.4285714285714" style="1" customWidth="1"/>
    <col min="3" max="3" width="26" style="1" customWidth="1"/>
    <col min="4" max="4" width="18.7142857142857" style="1" customWidth="1"/>
    <col min="5" max="5" width="21.7142857142857" style="1" customWidth="1"/>
    <col min="6" max="16384" width="10.1428571428571" style="1"/>
  </cols>
  <sheetData>
    <row r="1" s="1" customFormat="1" ht="25.9" customHeight="1" spans="1:5">
      <c r="A1" s="2" t="s">
        <v>446</v>
      </c>
      <c r="B1" s="2"/>
      <c r="C1" s="2"/>
      <c r="D1" s="2"/>
      <c r="E1" s="2"/>
    </row>
    <row r="2" s="1" customFormat="1" ht="14.45" customHeight="1" spans="1:5">
      <c r="A2" s="3" t="s">
        <v>447</v>
      </c>
      <c r="B2" s="3"/>
      <c r="C2" s="3"/>
      <c r="D2" s="3"/>
      <c r="E2" s="3"/>
    </row>
    <row r="3" s="1" customFormat="1" ht="22.9" customHeight="1" spans="1:5">
      <c r="A3" s="4" t="s">
        <v>448</v>
      </c>
      <c r="B3" s="4"/>
      <c r="C3" s="4"/>
      <c r="D3" s="4"/>
      <c r="E3" s="4"/>
    </row>
    <row r="4" s="1" customFormat="1" ht="28.9" customHeight="1" spans="1:5">
      <c r="A4" s="5" t="s">
        <v>449</v>
      </c>
      <c r="B4" s="6" t="s">
        <v>561</v>
      </c>
      <c r="C4" s="6" t="s">
        <v>451</v>
      </c>
      <c r="D4" s="7" t="s">
        <v>561</v>
      </c>
      <c r="E4" s="7"/>
    </row>
    <row r="5" s="1" customFormat="1" ht="21" customHeight="1" spans="1:5">
      <c r="A5" s="5" t="s">
        <v>452</v>
      </c>
      <c r="B5" s="6" t="s">
        <v>453</v>
      </c>
      <c r="C5" s="6" t="s">
        <v>454</v>
      </c>
      <c r="D5" s="6" t="s">
        <v>455</v>
      </c>
      <c r="E5" s="6"/>
    </row>
    <row r="6" s="1" customFormat="1" ht="21" customHeight="1" spans="1:5">
      <c r="A6" s="5" t="s">
        <v>456</v>
      </c>
      <c r="B6" s="6" t="s">
        <v>562</v>
      </c>
      <c r="C6" s="6" t="s">
        <v>458</v>
      </c>
      <c r="D6" s="6" t="s">
        <v>538</v>
      </c>
      <c r="E6" s="6"/>
    </row>
    <row r="7" s="1" customFormat="1" ht="21" customHeight="1" spans="1:5">
      <c r="A7" s="5" t="s">
        <v>460</v>
      </c>
      <c r="B7" s="6" t="s">
        <v>326</v>
      </c>
      <c r="C7" s="6" t="s">
        <v>461</v>
      </c>
      <c r="D7" s="6" t="s">
        <v>563</v>
      </c>
      <c r="E7" s="6"/>
    </row>
    <row r="8" s="1" customFormat="1" ht="26.25" customHeight="1" spans="1:5">
      <c r="A8" s="5" t="s">
        <v>463</v>
      </c>
      <c r="B8" s="6" t="s">
        <v>564</v>
      </c>
      <c r="C8" s="6" t="s">
        <v>465</v>
      </c>
      <c r="D8" s="6" t="s">
        <v>565</v>
      </c>
      <c r="E8" s="6"/>
    </row>
    <row r="9" s="1" customFormat="1" ht="27.75" customHeight="1" spans="1:5">
      <c r="A9" s="12" t="s">
        <v>467</v>
      </c>
      <c r="B9" s="6" t="s">
        <v>566</v>
      </c>
      <c r="C9" s="6" t="s">
        <v>469</v>
      </c>
      <c r="D9" s="6" t="s">
        <v>484</v>
      </c>
      <c r="E9" s="6"/>
    </row>
    <row r="10" s="1" customFormat="1" ht="21" customHeight="1" spans="1:5">
      <c r="A10" s="35" t="s">
        <v>470</v>
      </c>
      <c r="B10" s="36" t="s">
        <v>567</v>
      </c>
      <c r="C10" s="36"/>
      <c r="D10" s="36"/>
      <c r="E10" s="36"/>
    </row>
    <row r="11" s="1" customFormat="1" ht="27" customHeight="1" spans="1:5">
      <c r="A11" s="36" t="s">
        <v>472</v>
      </c>
      <c r="B11" s="37" t="s">
        <v>568</v>
      </c>
      <c r="C11" s="37"/>
      <c r="D11" s="37"/>
      <c r="E11" s="37"/>
    </row>
    <row r="12" s="1" customFormat="1" ht="21" customHeight="1" spans="1:5">
      <c r="A12" s="36" t="s">
        <v>474</v>
      </c>
      <c r="B12" s="37" t="s">
        <v>569</v>
      </c>
      <c r="C12" s="37"/>
      <c r="D12" s="37"/>
      <c r="E12" s="37"/>
    </row>
    <row r="13" s="1" customFormat="1" ht="27" customHeight="1" spans="1:5">
      <c r="A13" s="36" t="s">
        <v>476</v>
      </c>
      <c r="B13" s="37" t="s">
        <v>570</v>
      </c>
      <c r="C13" s="37"/>
      <c r="D13" s="37"/>
      <c r="E13" s="37"/>
    </row>
    <row r="14" s="1" customFormat="1" ht="19.5" customHeight="1" spans="1:5">
      <c r="A14" s="36" t="s">
        <v>478</v>
      </c>
      <c r="B14" s="37" t="s">
        <v>571</v>
      </c>
      <c r="C14" s="37"/>
      <c r="D14" s="37"/>
      <c r="E14" s="37"/>
    </row>
    <row r="15" s="1" customFormat="1" ht="19.5" customHeight="1" spans="1:5">
      <c r="A15" s="36" t="s">
        <v>480</v>
      </c>
      <c r="B15" s="37" t="s">
        <v>570</v>
      </c>
      <c r="C15" s="37"/>
      <c r="D15" s="37"/>
      <c r="E15" s="37"/>
    </row>
    <row r="16" s="1" customFormat="1" ht="28.9" customHeight="1" spans="1:5">
      <c r="A16" s="36" t="s">
        <v>353</v>
      </c>
      <c r="B16" s="37" t="s">
        <v>572</v>
      </c>
      <c r="C16" s="37"/>
      <c r="D16" s="37"/>
      <c r="E16" s="37"/>
    </row>
    <row r="17" s="1" customFormat="1" ht="29.25" customHeight="1" spans="1:5">
      <c r="A17" s="36" t="s">
        <v>483</v>
      </c>
      <c r="B17" s="37" t="s">
        <v>484</v>
      </c>
      <c r="C17" s="37"/>
      <c r="D17" s="37"/>
      <c r="E17" s="37"/>
    </row>
    <row r="18" s="1" customFormat="1" spans="1:5">
      <c r="A18" s="38" t="s">
        <v>485</v>
      </c>
      <c r="B18" s="38" t="s">
        <v>486</v>
      </c>
      <c r="C18" s="38" t="s">
        <v>487</v>
      </c>
      <c r="D18" s="38" t="s">
        <v>488</v>
      </c>
      <c r="E18" s="38" t="s">
        <v>489</v>
      </c>
    </row>
    <row r="19" s="1" customFormat="1" ht="18" customHeight="1" spans="1:5">
      <c r="A19" s="39" t="s">
        <v>490</v>
      </c>
      <c r="B19" s="6" t="s">
        <v>491</v>
      </c>
      <c r="C19" s="6" t="s">
        <v>344</v>
      </c>
      <c r="D19" s="6" t="s">
        <v>492</v>
      </c>
      <c r="E19" s="6" t="s">
        <v>545</v>
      </c>
    </row>
    <row r="20" s="1" customFormat="1" spans="1:5">
      <c r="A20" s="39"/>
      <c r="B20" s="6"/>
      <c r="C20" s="6" t="s">
        <v>494</v>
      </c>
      <c r="D20" s="6" t="s">
        <v>495</v>
      </c>
      <c r="E20" s="6" t="s">
        <v>495</v>
      </c>
    </row>
    <row r="21" s="1" customFormat="1" ht="21.75" customHeight="1" spans="1:5">
      <c r="A21" s="39"/>
      <c r="B21" s="6" t="s">
        <v>368</v>
      </c>
      <c r="C21" s="6" t="s">
        <v>369</v>
      </c>
      <c r="D21" s="6" t="s">
        <v>383</v>
      </c>
      <c r="E21" s="6" t="s">
        <v>383</v>
      </c>
    </row>
    <row r="22" s="1" customFormat="1" spans="1:5">
      <c r="A22" s="39"/>
      <c r="B22" s="6"/>
      <c r="C22" s="6" t="s">
        <v>371</v>
      </c>
      <c r="D22" s="6" t="s">
        <v>496</v>
      </c>
      <c r="E22" s="6" t="s">
        <v>496</v>
      </c>
    </row>
    <row r="23" s="1" customFormat="1" spans="1:5">
      <c r="A23" s="39"/>
      <c r="B23" s="6"/>
      <c r="C23" s="6" t="s">
        <v>497</v>
      </c>
      <c r="D23" s="6" t="s">
        <v>385</v>
      </c>
      <c r="E23" s="6" t="s">
        <v>385</v>
      </c>
    </row>
    <row r="24" s="1" customFormat="1" ht="21.75" customHeight="1" spans="1:5">
      <c r="A24" s="39"/>
      <c r="B24" s="6" t="s">
        <v>498</v>
      </c>
      <c r="C24" s="6" t="s">
        <v>499</v>
      </c>
      <c r="D24" s="6" t="s">
        <v>383</v>
      </c>
      <c r="E24" s="6" t="s">
        <v>383</v>
      </c>
    </row>
    <row r="25" s="1" customFormat="1" spans="1:5">
      <c r="A25" s="39"/>
      <c r="B25" s="6"/>
      <c r="C25" s="6" t="s">
        <v>500</v>
      </c>
      <c r="D25" s="6" t="s">
        <v>501</v>
      </c>
      <c r="E25" s="6" t="s">
        <v>501</v>
      </c>
    </row>
    <row r="26" s="1" customFormat="1" spans="1:5">
      <c r="A26" s="39"/>
      <c r="B26" s="6" t="s">
        <v>377</v>
      </c>
      <c r="C26" s="6" t="s">
        <v>378</v>
      </c>
      <c r="D26" s="6" t="s">
        <v>383</v>
      </c>
      <c r="E26" s="6" t="s">
        <v>383</v>
      </c>
    </row>
    <row r="27" s="1" customFormat="1" spans="1:5">
      <c r="A27" s="39"/>
      <c r="B27" s="6" t="s">
        <v>502</v>
      </c>
      <c r="C27" s="6" t="s">
        <v>503</v>
      </c>
      <c r="D27" s="6" t="s">
        <v>504</v>
      </c>
      <c r="E27" s="6" t="s">
        <v>504</v>
      </c>
    </row>
    <row r="28" s="1" customFormat="1" ht="20.25" customHeight="1" spans="1:5">
      <c r="A28" s="39"/>
      <c r="B28" s="6" t="s">
        <v>505</v>
      </c>
      <c r="C28" s="6" t="s">
        <v>506</v>
      </c>
      <c r="D28" s="6" t="s">
        <v>507</v>
      </c>
      <c r="E28" s="6" t="s">
        <v>507</v>
      </c>
    </row>
    <row r="29" s="1" customFormat="1" spans="1:5">
      <c r="A29" s="39"/>
      <c r="B29" s="6"/>
      <c r="C29" s="6" t="s">
        <v>508</v>
      </c>
      <c r="D29" s="6" t="s">
        <v>509</v>
      </c>
      <c r="E29" s="6" t="s">
        <v>509</v>
      </c>
    </row>
    <row r="30" s="1" customFormat="1" spans="1:5">
      <c r="A30" s="22" t="s">
        <v>510</v>
      </c>
      <c r="B30" s="28" t="s">
        <v>511</v>
      </c>
      <c r="C30" s="6" t="s">
        <v>573</v>
      </c>
      <c r="D30" s="6" t="s">
        <v>574</v>
      </c>
      <c r="E30" s="6" t="s">
        <v>574</v>
      </c>
    </row>
    <row r="31" s="1" customFormat="1" ht="15.75" customHeight="1" spans="1:5">
      <c r="A31" s="24"/>
      <c r="B31" s="25"/>
      <c r="C31" s="6" t="s">
        <v>575</v>
      </c>
      <c r="D31" s="6" t="s">
        <v>576</v>
      </c>
      <c r="E31" s="6" t="s">
        <v>576</v>
      </c>
    </row>
    <row r="32" s="1" customFormat="1" ht="20.25" customHeight="1" spans="1:5">
      <c r="A32" s="24"/>
      <c r="B32" s="12"/>
      <c r="C32" s="6" t="s">
        <v>577</v>
      </c>
      <c r="D32" s="6" t="s">
        <v>578</v>
      </c>
      <c r="E32" s="6" t="s">
        <v>578</v>
      </c>
    </row>
    <row r="33" s="1" customFormat="1" ht="16.5" customHeight="1" spans="1:5">
      <c r="A33" s="24"/>
      <c r="B33" s="28" t="s">
        <v>517</v>
      </c>
      <c r="C33" s="6" t="s">
        <v>579</v>
      </c>
      <c r="D33" s="6" t="s">
        <v>580</v>
      </c>
      <c r="E33" s="6" t="s">
        <v>580</v>
      </c>
    </row>
    <row r="34" s="1" customFormat="1" ht="15" customHeight="1" spans="1:5">
      <c r="A34" s="24"/>
      <c r="B34" s="25"/>
      <c r="C34" s="6" t="s">
        <v>581</v>
      </c>
      <c r="D34" s="6" t="s">
        <v>492</v>
      </c>
      <c r="E34" s="6" t="s">
        <v>492</v>
      </c>
    </row>
    <row r="35" s="1" customFormat="1" ht="17.25" customHeight="1" spans="1:5">
      <c r="A35" s="24"/>
      <c r="B35" s="12"/>
      <c r="C35" s="6" t="s">
        <v>582</v>
      </c>
      <c r="D35" s="6" t="s">
        <v>391</v>
      </c>
      <c r="E35" s="6" t="s">
        <v>551</v>
      </c>
    </row>
    <row r="36" s="1" customFormat="1" ht="15.75" customHeight="1" spans="1:5">
      <c r="A36" s="24"/>
      <c r="B36" s="28" t="s">
        <v>522</v>
      </c>
      <c r="C36" s="6" t="s">
        <v>583</v>
      </c>
      <c r="D36" s="6" t="s">
        <v>391</v>
      </c>
      <c r="E36" s="6" t="s">
        <v>391</v>
      </c>
    </row>
    <row r="37" s="1" customFormat="1" ht="18.75" customHeight="1" spans="1:5">
      <c r="A37" s="24"/>
      <c r="B37" s="25"/>
      <c r="C37" s="6" t="s">
        <v>575</v>
      </c>
      <c r="D37" s="6" t="s">
        <v>584</v>
      </c>
      <c r="E37" s="6" t="s">
        <v>584</v>
      </c>
    </row>
    <row r="38" s="1" customFormat="1" spans="1:5">
      <c r="A38" s="24"/>
      <c r="B38" s="12"/>
      <c r="C38" s="6" t="s">
        <v>585</v>
      </c>
      <c r="D38" s="6" t="s">
        <v>391</v>
      </c>
      <c r="E38" s="6" t="s">
        <v>551</v>
      </c>
    </row>
    <row r="39" s="1" customFormat="1" spans="1:5">
      <c r="A39" s="20"/>
      <c r="B39" s="6" t="s">
        <v>525</v>
      </c>
      <c r="C39" s="6" t="s">
        <v>551</v>
      </c>
      <c r="D39" s="6" t="s">
        <v>586</v>
      </c>
      <c r="E39" s="6" t="s">
        <v>586</v>
      </c>
    </row>
    <row r="40" s="1" customFormat="1" customHeight="1" spans="1:5">
      <c r="A40" s="32" t="s">
        <v>528</v>
      </c>
      <c r="B40" s="6" t="s">
        <v>587</v>
      </c>
      <c r="C40" s="6" t="s">
        <v>588</v>
      </c>
      <c r="D40" s="6" t="s">
        <v>589</v>
      </c>
      <c r="E40" s="6" t="s">
        <v>589</v>
      </c>
    </row>
    <row r="41" s="1" customFormat="1" ht="30" customHeight="1" spans="1:5">
      <c r="A41" s="33"/>
      <c r="B41" s="6" t="s">
        <v>414</v>
      </c>
      <c r="C41" s="6" t="s">
        <v>590</v>
      </c>
      <c r="D41" s="6" t="s">
        <v>559</v>
      </c>
      <c r="E41" s="6" t="s">
        <v>559</v>
      </c>
    </row>
    <row r="42" s="1" customFormat="1" ht="20.25" customHeight="1" spans="1:5">
      <c r="A42" s="34"/>
      <c r="B42" s="6" t="s">
        <v>411</v>
      </c>
      <c r="C42" s="6" t="s">
        <v>531</v>
      </c>
      <c r="D42" s="6" t="s">
        <v>560</v>
      </c>
      <c r="E42" s="6" t="s">
        <v>532</v>
      </c>
    </row>
    <row r="43" s="1" customFormat="1" ht="17.25" customHeight="1" spans="1:5">
      <c r="A43" s="39" t="s">
        <v>429</v>
      </c>
      <c r="B43" s="6" t="s">
        <v>533</v>
      </c>
      <c r="C43" s="6" t="s">
        <v>534</v>
      </c>
      <c r="D43" s="6" t="s">
        <v>535</v>
      </c>
      <c r="E43" s="6" t="s">
        <v>535</v>
      </c>
    </row>
  </sheetData>
  <mergeCells count="27">
    <mergeCell ref="A1:E1"/>
    <mergeCell ref="A2:E2"/>
    <mergeCell ref="A3:E3"/>
    <mergeCell ref="D4:E4"/>
    <mergeCell ref="D5:E5"/>
    <mergeCell ref="D6:E6"/>
    <mergeCell ref="D7:E7"/>
    <mergeCell ref="D8:E8"/>
    <mergeCell ref="D9:E9"/>
    <mergeCell ref="B10:E10"/>
    <mergeCell ref="B11:E11"/>
    <mergeCell ref="B12:E12"/>
    <mergeCell ref="B13:E13"/>
    <mergeCell ref="B14:E14"/>
    <mergeCell ref="B15:E15"/>
    <mergeCell ref="B16:E16"/>
    <mergeCell ref="B17:E17"/>
    <mergeCell ref="A19:A29"/>
    <mergeCell ref="A30:A39"/>
    <mergeCell ref="A40:A42"/>
    <mergeCell ref="B19:B20"/>
    <mergeCell ref="B21:B23"/>
    <mergeCell ref="B24:B25"/>
    <mergeCell ref="B28:B29"/>
    <mergeCell ref="B30:B32"/>
    <mergeCell ref="B33:B35"/>
    <mergeCell ref="B36:B38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workbookViewId="0">
      <selection activeCell="H18" sqref="H18"/>
    </sheetView>
  </sheetViews>
  <sheetFormatPr defaultColWidth="10.1428571428571" defaultRowHeight="13.5" outlineLevelCol="4"/>
  <cols>
    <col min="1" max="1" width="22.7142857142857" style="1" customWidth="1"/>
    <col min="2" max="2" width="26" style="1" customWidth="1"/>
    <col min="3" max="3" width="27.2857142857143" style="1" customWidth="1"/>
    <col min="4" max="4" width="18.7142857142857" style="1" customWidth="1"/>
    <col min="5" max="5" width="25.1428571428571" style="1" customWidth="1"/>
    <col min="6" max="16384" width="10.1428571428571" style="1"/>
  </cols>
  <sheetData>
    <row r="1" s="1" customFormat="1" ht="25.9" customHeight="1" spans="1:5">
      <c r="A1" s="2" t="s">
        <v>446</v>
      </c>
      <c r="B1" s="2"/>
      <c r="C1" s="2"/>
      <c r="D1" s="2"/>
      <c r="E1" s="2"/>
    </row>
    <row r="2" s="1" customFormat="1" ht="14.45" customHeight="1" spans="1:5">
      <c r="A2" s="3" t="s">
        <v>447</v>
      </c>
      <c r="B2" s="3"/>
      <c r="C2" s="3"/>
      <c r="D2" s="3"/>
      <c r="E2" s="3"/>
    </row>
    <row r="3" s="1" customFormat="1" ht="22.9" customHeight="1" spans="1:5">
      <c r="A3" s="4" t="s">
        <v>448</v>
      </c>
      <c r="B3" s="4"/>
      <c r="C3" s="4"/>
      <c r="D3" s="4"/>
      <c r="E3" s="4"/>
    </row>
    <row r="4" s="1" customFormat="1" ht="24" customHeight="1" spans="1:5">
      <c r="A4" s="5" t="s">
        <v>449</v>
      </c>
      <c r="B4" s="6" t="s">
        <v>591</v>
      </c>
      <c r="C4" s="6" t="s">
        <v>451</v>
      </c>
      <c r="D4" s="7" t="s">
        <v>591</v>
      </c>
      <c r="E4" s="7"/>
    </row>
    <row r="5" s="1" customFormat="1" ht="24" customHeight="1" spans="1:5">
      <c r="A5" s="8" t="s">
        <v>452</v>
      </c>
      <c r="B5" s="9" t="s">
        <v>453</v>
      </c>
      <c r="C5" s="9" t="s">
        <v>454</v>
      </c>
      <c r="D5" s="10" t="s">
        <v>455</v>
      </c>
      <c r="E5" s="10"/>
    </row>
    <row r="6" s="1" customFormat="1" ht="28.9" customHeight="1" spans="1:5">
      <c r="A6" s="8" t="s">
        <v>456</v>
      </c>
      <c r="B6" s="11" t="s">
        <v>592</v>
      </c>
      <c r="C6" s="9" t="s">
        <v>458</v>
      </c>
      <c r="D6" s="10" t="s">
        <v>459</v>
      </c>
      <c r="E6" s="10"/>
    </row>
    <row r="7" s="1" customFormat="1" ht="19.5" customHeight="1" spans="1:5">
      <c r="A7" s="8" t="s">
        <v>460</v>
      </c>
      <c r="B7" s="9" t="s">
        <v>326</v>
      </c>
      <c r="C7" s="9" t="s">
        <v>461</v>
      </c>
      <c r="D7" s="10" t="s">
        <v>328</v>
      </c>
      <c r="E7" s="10"/>
    </row>
    <row r="8" s="1" customFormat="1" ht="20.25" customHeight="1" spans="1:5">
      <c r="A8" s="8" t="s">
        <v>463</v>
      </c>
      <c r="B8" s="9" t="s">
        <v>464</v>
      </c>
      <c r="C8" s="9" t="s">
        <v>465</v>
      </c>
      <c r="D8" s="10" t="s">
        <v>466</v>
      </c>
      <c r="E8" s="10"/>
    </row>
    <row r="9" s="1" customFormat="1" ht="31.5" customHeight="1" spans="1:5">
      <c r="A9" s="12" t="s">
        <v>467</v>
      </c>
      <c r="B9" s="9" t="s">
        <v>593</v>
      </c>
      <c r="C9" s="9" t="s">
        <v>469</v>
      </c>
      <c r="D9" s="10"/>
      <c r="E9" s="10"/>
    </row>
    <row r="10" s="1" customFormat="1" ht="21.75" customHeight="1" spans="1:5">
      <c r="A10" s="13" t="s">
        <v>470</v>
      </c>
      <c r="B10" s="14" t="s">
        <v>471</v>
      </c>
      <c r="C10" s="14"/>
      <c r="D10" s="14"/>
      <c r="E10" s="14"/>
    </row>
    <row r="11" s="1" customFormat="1" ht="18.75" customHeight="1" spans="1:5">
      <c r="A11" s="15" t="s">
        <v>472</v>
      </c>
      <c r="B11" s="16" t="s">
        <v>594</v>
      </c>
      <c r="C11" s="16"/>
      <c r="D11" s="16"/>
      <c r="E11" s="16"/>
    </row>
    <row r="12" s="1" customFormat="1" ht="17.25" customHeight="1" spans="1:5">
      <c r="A12" s="15" t="s">
        <v>474</v>
      </c>
      <c r="B12" s="16" t="s">
        <v>595</v>
      </c>
      <c r="C12" s="16"/>
      <c r="D12" s="16"/>
      <c r="E12" s="16"/>
    </row>
    <row r="13" s="1" customFormat="1" ht="21.75" customHeight="1" spans="1:5">
      <c r="A13" s="15" t="s">
        <v>476</v>
      </c>
      <c r="B13" s="16" t="s">
        <v>596</v>
      </c>
      <c r="C13" s="16"/>
      <c r="D13" s="16"/>
      <c r="E13" s="16"/>
    </row>
    <row r="14" s="1" customFormat="1" ht="20.25" customHeight="1" spans="1:5">
      <c r="A14" s="15" t="s">
        <v>478</v>
      </c>
      <c r="B14" s="17" t="s">
        <v>479</v>
      </c>
      <c r="C14" s="17"/>
      <c r="D14" s="17"/>
      <c r="E14" s="17"/>
    </row>
    <row r="15" s="1" customFormat="1" ht="28.9" customHeight="1" spans="1:5">
      <c r="A15" s="15" t="s">
        <v>480</v>
      </c>
      <c r="B15" s="16" t="s">
        <v>597</v>
      </c>
      <c r="C15" s="16"/>
      <c r="D15" s="16"/>
      <c r="E15" s="16"/>
    </row>
    <row r="16" s="1" customFormat="1" ht="28.9" customHeight="1" spans="1:5">
      <c r="A16" s="15" t="s">
        <v>353</v>
      </c>
      <c r="B16" s="16" t="s">
        <v>598</v>
      </c>
      <c r="C16" s="16"/>
      <c r="D16" s="16"/>
      <c r="E16" s="16"/>
    </row>
    <row r="17" s="1" customFormat="1" ht="20.25" customHeight="1" spans="1:5">
      <c r="A17" s="15" t="s">
        <v>483</v>
      </c>
      <c r="B17" s="16" t="s">
        <v>484</v>
      </c>
      <c r="C17" s="16"/>
      <c r="D17" s="16"/>
      <c r="E17" s="16"/>
    </row>
    <row r="18" s="1" customFormat="1" spans="1:5">
      <c r="A18" s="18" t="s">
        <v>485</v>
      </c>
      <c r="B18" s="19" t="s">
        <v>486</v>
      </c>
      <c r="C18" s="19" t="s">
        <v>487</v>
      </c>
      <c r="D18" s="19" t="s">
        <v>488</v>
      </c>
      <c r="E18" s="19" t="s">
        <v>489</v>
      </c>
    </row>
    <row r="19" s="1" customFormat="1" ht="28.9" customHeight="1" spans="1:5">
      <c r="A19" s="20" t="s">
        <v>490</v>
      </c>
      <c r="B19" s="21" t="s">
        <v>491</v>
      </c>
      <c r="C19" s="9" t="s">
        <v>344</v>
      </c>
      <c r="D19" s="9" t="s">
        <v>492</v>
      </c>
      <c r="E19" s="9" t="s">
        <v>599</v>
      </c>
    </row>
    <row r="20" s="1" customFormat="1" spans="1:5">
      <c r="A20" s="20"/>
      <c r="B20" s="21"/>
      <c r="C20" s="9" t="s">
        <v>494</v>
      </c>
      <c r="D20" s="9" t="s">
        <v>495</v>
      </c>
      <c r="E20" s="9" t="s">
        <v>495</v>
      </c>
    </row>
    <row r="21" s="1" customFormat="1" ht="29.25" customHeight="1" spans="1:5">
      <c r="A21" s="20"/>
      <c r="B21" s="21" t="s">
        <v>368</v>
      </c>
      <c r="C21" s="9" t="s">
        <v>369</v>
      </c>
      <c r="D21" s="9" t="s">
        <v>383</v>
      </c>
      <c r="E21" s="9" t="s">
        <v>383</v>
      </c>
    </row>
    <row r="22" s="1" customFormat="1" spans="1:5">
      <c r="A22" s="20"/>
      <c r="B22" s="21"/>
      <c r="C22" s="9" t="s">
        <v>371</v>
      </c>
      <c r="D22" s="9" t="s">
        <v>496</v>
      </c>
      <c r="E22" s="9" t="s">
        <v>496</v>
      </c>
    </row>
    <row r="23" s="1" customFormat="1" spans="1:5">
      <c r="A23" s="20"/>
      <c r="B23" s="21"/>
      <c r="C23" s="9" t="s">
        <v>497</v>
      </c>
      <c r="D23" s="9" t="s">
        <v>385</v>
      </c>
      <c r="E23" s="9" t="s">
        <v>385</v>
      </c>
    </row>
    <row r="24" s="1" customFormat="1" ht="22.5" customHeight="1" spans="1:5">
      <c r="A24" s="20"/>
      <c r="B24" s="21" t="s">
        <v>498</v>
      </c>
      <c r="C24" s="9" t="s">
        <v>499</v>
      </c>
      <c r="D24" s="9" t="s">
        <v>383</v>
      </c>
      <c r="E24" s="9" t="s">
        <v>383</v>
      </c>
    </row>
    <row r="25" s="1" customFormat="1" spans="1:5">
      <c r="A25" s="20"/>
      <c r="B25" s="21"/>
      <c r="C25" s="9" t="s">
        <v>500</v>
      </c>
      <c r="D25" s="9" t="s">
        <v>501</v>
      </c>
      <c r="E25" s="9" t="s">
        <v>501</v>
      </c>
    </row>
    <row r="26" s="1" customFormat="1" spans="1:5">
      <c r="A26" s="20"/>
      <c r="B26" s="9" t="s">
        <v>377</v>
      </c>
      <c r="C26" s="9" t="s">
        <v>378</v>
      </c>
      <c r="D26" s="9" t="s">
        <v>383</v>
      </c>
      <c r="E26" s="9" t="s">
        <v>383</v>
      </c>
    </row>
    <row r="27" s="1" customFormat="1" spans="1:5">
      <c r="A27" s="20"/>
      <c r="B27" s="9" t="s">
        <v>502</v>
      </c>
      <c r="C27" s="9" t="s">
        <v>503</v>
      </c>
      <c r="D27" s="9" t="s">
        <v>504</v>
      </c>
      <c r="E27" s="9" t="s">
        <v>504</v>
      </c>
    </row>
    <row r="28" s="1" customFormat="1" ht="21" customHeight="1" spans="1:5">
      <c r="A28" s="20"/>
      <c r="B28" s="21" t="s">
        <v>505</v>
      </c>
      <c r="C28" s="9" t="s">
        <v>506</v>
      </c>
      <c r="D28" s="9" t="s">
        <v>507</v>
      </c>
      <c r="E28" s="9" t="s">
        <v>507</v>
      </c>
    </row>
    <row r="29" s="1" customFormat="1" spans="1:5">
      <c r="A29" s="20"/>
      <c r="B29" s="21"/>
      <c r="C29" s="9" t="s">
        <v>508</v>
      </c>
      <c r="D29" s="9" t="s">
        <v>509</v>
      </c>
      <c r="E29" s="9" t="s">
        <v>509</v>
      </c>
    </row>
    <row r="30" s="1" customFormat="1" spans="1:5">
      <c r="A30" s="22" t="s">
        <v>510</v>
      </c>
      <c r="B30" s="23" t="s">
        <v>511</v>
      </c>
      <c r="C30" s="6" t="s">
        <v>600</v>
      </c>
      <c r="D30" s="9" t="s">
        <v>601</v>
      </c>
      <c r="E30" s="9" t="s">
        <v>602</v>
      </c>
    </row>
    <row r="31" s="1" customFormat="1" ht="27" customHeight="1" spans="1:5">
      <c r="A31" s="24"/>
      <c r="B31" s="25"/>
      <c r="C31" s="9" t="s">
        <v>603</v>
      </c>
      <c r="D31" s="9" t="s">
        <v>604</v>
      </c>
      <c r="E31" s="9" t="s">
        <v>604</v>
      </c>
    </row>
    <row r="32" s="1" customFormat="1" ht="28.9" customHeight="1" spans="1:5">
      <c r="A32" s="24"/>
      <c r="B32" s="12"/>
      <c r="C32" s="26" t="s">
        <v>605</v>
      </c>
      <c r="D32" s="27" t="s">
        <v>606</v>
      </c>
      <c r="E32" s="27" t="s">
        <v>606</v>
      </c>
    </row>
    <row r="33" s="1" customFormat="1" ht="19.5" customHeight="1" spans="1:5">
      <c r="A33" s="24"/>
      <c r="B33" s="28" t="s">
        <v>517</v>
      </c>
      <c r="C33" s="29" t="s">
        <v>607</v>
      </c>
      <c r="D33" s="30" t="s">
        <v>551</v>
      </c>
      <c r="E33" s="30" t="s">
        <v>551</v>
      </c>
    </row>
    <row r="34" s="1" customFormat="1" ht="18" customHeight="1" spans="1:5">
      <c r="A34" s="24"/>
      <c r="B34" s="25"/>
      <c r="C34" s="29" t="s">
        <v>608</v>
      </c>
      <c r="D34" s="30" t="s">
        <v>609</v>
      </c>
      <c r="E34" s="30" t="s">
        <v>609</v>
      </c>
    </row>
    <row r="35" s="1" customFormat="1" ht="18.75" customHeight="1" spans="1:5">
      <c r="A35" s="24"/>
      <c r="B35" s="12"/>
      <c r="C35" s="12" t="s">
        <v>610</v>
      </c>
      <c r="D35" s="9" t="s">
        <v>385</v>
      </c>
      <c r="E35" s="9" t="s">
        <v>385</v>
      </c>
    </row>
    <row r="36" s="1" customFormat="1" ht="18.75" customHeight="1" spans="1:5">
      <c r="A36" s="24"/>
      <c r="B36" s="28" t="s">
        <v>522</v>
      </c>
      <c r="C36" s="12" t="s">
        <v>611</v>
      </c>
      <c r="D36" s="9" t="s">
        <v>612</v>
      </c>
      <c r="E36" s="9" t="s">
        <v>612</v>
      </c>
    </row>
    <row r="37" s="1" customFormat="1" ht="18.75" customHeight="1" spans="1:5">
      <c r="A37" s="24"/>
      <c r="B37" s="25"/>
      <c r="C37" s="12" t="s">
        <v>604</v>
      </c>
      <c r="D37" s="9" t="s">
        <v>612</v>
      </c>
      <c r="E37" s="9" t="s">
        <v>612</v>
      </c>
    </row>
    <row r="38" s="1" customFormat="1" spans="1:5">
      <c r="A38" s="24"/>
      <c r="B38" s="12"/>
      <c r="C38" s="6" t="s">
        <v>606</v>
      </c>
      <c r="D38" s="9" t="s">
        <v>613</v>
      </c>
      <c r="E38" s="9" t="s">
        <v>613</v>
      </c>
    </row>
    <row r="39" s="1" customFormat="1" spans="1:5">
      <c r="A39" s="20"/>
      <c r="B39" s="31" t="s">
        <v>525</v>
      </c>
      <c r="C39" s="6" t="s">
        <v>526</v>
      </c>
      <c r="D39" s="9" t="s">
        <v>614</v>
      </c>
      <c r="E39" s="9" t="s">
        <v>614</v>
      </c>
    </row>
    <row r="40" s="1" customFormat="1" ht="12.75" customHeight="1" spans="1:5">
      <c r="A40" s="32" t="s">
        <v>528</v>
      </c>
      <c r="B40" s="28" t="s">
        <v>414</v>
      </c>
      <c r="C40" s="6" t="s">
        <v>615</v>
      </c>
      <c r="D40" s="6" t="s">
        <v>557</v>
      </c>
      <c r="E40" s="6" t="s">
        <v>557</v>
      </c>
    </row>
    <row r="41" s="1" customFormat="1" ht="10.5" customHeight="1" spans="1:5">
      <c r="A41" s="33"/>
      <c r="B41" s="25"/>
      <c r="C41" s="6"/>
      <c r="D41" s="6"/>
      <c r="E41" s="6"/>
    </row>
    <row r="42" s="1" customFormat="1" spans="1:5">
      <c r="A42" s="34"/>
      <c r="B42" s="10" t="s">
        <v>411</v>
      </c>
      <c r="C42" s="9" t="s">
        <v>531</v>
      </c>
      <c r="D42" s="9" t="s">
        <v>616</v>
      </c>
      <c r="E42" s="9" t="s">
        <v>616</v>
      </c>
    </row>
    <row r="43" s="1" customFormat="1" spans="1:5">
      <c r="A43" s="20" t="s">
        <v>429</v>
      </c>
      <c r="B43" s="9" t="s">
        <v>533</v>
      </c>
      <c r="C43" s="9" t="s">
        <v>534</v>
      </c>
      <c r="D43" s="9" t="s">
        <v>535</v>
      </c>
      <c r="E43" s="9" t="s">
        <v>535</v>
      </c>
    </row>
  </sheetData>
  <mergeCells count="31">
    <mergeCell ref="A1:E1"/>
    <mergeCell ref="A2:E2"/>
    <mergeCell ref="A3:E3"/>
    <mergeCell ref="D4:E4"/>
    <mergeCell ref="D5:E5"/>
    <mergeCell ref="D6:E6"/>
    <mergeCell ref="D7:E7"/>
    <mergeCell ref="D8:E8"/>
    <mergeCell ref="D9:E9"/>
    <mergeCell ref="B10:E10"/>
    <mergeCell ref="B11:E11"/>
    <mergeCell ref="B12:E12"/>
    <mergeCell ref="B13:E13"/>
    <mergeCell ref="B14:E14"/>
    <mergeCell ref="B15:E15"/>
    <mergeCell ref="B16:E16"/>
    <mergeCell ref="B17:E17"/>
    <mergeCell ref="A19:A29"/>
    <mergeCell ref="A30:A39"/>
    <mergeCell ref="A40:A42"/>
    <mergeCell ref="B19:B20"/>
    <mergeCell ref="B21:B23"/>
    <mergeCell ref="B24:B25"/>
    <mergeCell ref="B28:B29"/>
    <mergeCell ref="B30:B32"/>
    <mergeCell ref="B33:B35"/>
    <mergeCell ref="B36:B38"/>
    <mergeCell ref="B40:B41"/>
    <mergeCell ref="C40:C41"/>
    <mergeCell ref="D40:D41"/>
    <mergeCell ref="E40:E4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F7" sqref="F7"/>
    </sheetView>
  </sheetViews>
  <sheetFormatPr defaultColWidth="9" defaultRowHeight="12.75" customHeight="1" outlineLevelCol="3"/>
  <cols>
    <col min="1" max="1" width="9.14285714285714" style="94"/>
    <col min="2" max="2" width="65.2857142857143" style="94" customWidth="1"/>
    <col min="3" max="3" width="45.7142857142857" style="94" customWidth="1"/>
    <col min="4" max="4" width="9.14285714285714" style="94"/>
  </cols>
  <sheetData>
    <row r="1" ht="24.75" customHeight="1" spans="1:4">
      <c r="A1"/>
      <c r="B1"/>
      <c r="C1"/>
      <c r="D1"/>
    </row>
    <row r="2" ht="24.75" customHeight="1" spans="1:4">
      <c r="A2"/>
      <c r="B2" s="96" t="s">
        <v>7</v>
      </c>
      <c r="C2" s="96"/>
      <c r="D2"/>
    </row>
    <row r="3" ht="24.75" customHeight="1" spans="1:4">
      <c r="A3"/>
      <c r="B3" s="234"/>
      <c r="C3"/>
      <c r="D3"/>
    </row>
    <row r="4" ht="24.75" customHeight="1" spans="1:4">
      <c r="A4"/>
      <c r="B4" s="235" t="s">
        <v>8</v>
      </c>
      <c r="C4" s="236" t="s">
        <v>9</v>
      </c>
      <c r="D4"/>
    </row>
    <row r="5" ht="24.75" customHeight="1" spans="1:4">
      <c r="A5"/>
      <c r="B5" s="237" t="s">
        <v>10</v>
      </c>
      <c r="C5" s="238"/>
      <c r="D5"/>
    </row>
    <row r="6" ht="24.75" customHeight="1" spans="1:4">
      <c r="A6"/>
      <c r="B6" s="237" t="s">
        <v>11</v>
      </c>
      <c r="C6" s="238" t="s">
        <v>12</v>
      </c>
      <c r="D6"/>
    </row>
    <row r="7" ht="24.75" customHeight="1" spans="1:4">
      <c r="A7"/>
      <c r="B7" s="239" t="s">
        <v>13</v>
      </c>
      <c r="C7" s="238" t="s">
        <v>14</v>
      </c>
      <c r="D7"/>
    </row>
    <row r="8" ht="24.75" customHeight="1" spans="1:4">
      <c r="A8"/>
      <c r="B8" s="237" t="s">
        <v>15</v>
      </c>
      <c r="C8" s="238"/>
      <c r="D8"/>
    </row>
    <row r="9" ht="24.75" customHeight="1" spans="1:4">
      <c r="A9"/>
      <c r="B9" s="237" t="s">
        <v>16</v>
      </c>
      <c r="C9" s="238" t="s">
        <v>17</v>
      </c>
      <c r="D9"/>
    </row>
    <row r="10" ht="24.75" customHeight="1" spans="1:4">
      <c r="A10"/>
      <c r="B10" s="239" t="s">
        <v>18</v>
      </c>
      <c r="C10" s="238" t="s">
        <v>19</v>
      </c>
      <c r="D10"/>
    </row>
    <row r="11" ht="24.75" customHeight="1" spans="1:4">
      <c r="A11"/>
      <c r="B11" s="240" t="s">
        <v>20</v>
      </c>
      <c r="C11" s="238" t="s">
        <v>21</v>
      </c>
      <c r="D11"/>
    </row>
    <row r="12" ht="24.75" customHeight="1" spans="1:4">
      <c r="A12"/>
      <c r="B12" s="241" t="s">
        <v>22</v>
      </c>
      <c r="C12" s="242" t="s">
        <v>23</v>
      </c>
      <c r="D12"/>
    </row>
    <row r="13" ht="24.75" customHeight="1" spans="1:4">
      <c r="A13"/>
      <c r="B13" s="241" t="s">
        <v>24</v>
      </c>
      <c r="C13" s="243"/>
      <c r="D13"/>
    </row>
    <row r="14" ht="24.75" customHeight="1" spans="1:4">
      <c r="A14"/>
      <c r="B14" s="244" t="s">
        <v>25</v>
      </c>
      <c r="C14" s="243"/>
      <c r="D14"/>
    </row>
    <row r="15" ht="24.75" customHeight="1" spans="1:4">
      <c r="A15"/>
      <c r="B15" s="245" t="s">
        <v>26</v>
      </c>
      <c r="C15" s="246"/>
      <c r="D15"/>
    </row>
    <row r="16" ht="24.75" customHeight="1" spans="1:4">
      <c r="A16"/>
      <c r="B16" s="245" t="s">
        <v>27</v>
      </c>
      <c r="C16" s="24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  <hyperlink ref="B16" location="'(11)'!A1" display="（12）2020年肃南县县级财政支出项目绩效目标"/>
  </hyperlinks>
  <pageMargins left="0.979166666666667" right="0.979166666666667" top="0.979166666666667" bottom="0.979166666666667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topLeftCell="A27" workbookViewId="0">
      <selection activeCell="B47" sqref="B47"/>
    </sheetView>
  </sheetViews>
  <sheetFormatPr defaultColWidth="9.14285714285714" defaultRowHeight="12.75" customHeight="1" outlineLevelCol="3"/>
  <cols>
    <col min="1" max="1" width="29.7142857142857" style="197" customWidth="1"/>
    <col min="2" max="2" width="17.5714285714286" style="197" customWidth="1"/>
    <col min="3" max="3" width="28.5714285714286" style="197" customWidth="1"/>
    <col min="4" max="4" width="15.5714285714286" style="197" customWidth="1"/>
    <col min="5" max="16384" width="9.14285714285714" style="198"/>
  </cols>
  <sheetData>
    <row r="1" ht="24.75" customHeight="1" spans="1:1">
      <c r="A1" s="199" t="s">
        <v>28</v>
      </c>
    </row>
    <row r="2" ht="24.75" customHeight="1" spans="1:4">
      <c r="A2" s="200" t="s">
        <v>29</v>
      </c>
      <c r="B2" s="200"/>
      <c r="C2" s="200"/>
      <c r="D2" s="200"/>
    </row>
    <row r="3" ht="24.75" customHeight="1" spans="1:4">
      <c r="A3" s="201"/>
      <c r="B3" s="202"/>
      <c r="C3" s="203"/>
      <c r="D3" s="204" t="s">
        <v>30</v>
      </c>
    </row>
    <row r="4" ht="24.75" customHeight="1" spans="1:4">
      <c r="A4" s="205" t="s">
        <v>31</v>
      </c>
      <c r="B4" s="206"/>
      <c r="C4" s="206" t="s">
        <v>32</v>
      </c>
      <c r="D4" s="207"/>
    </row>
    <row r="5" ht="24.75" customHeight="1" spans="1:4">
      <c r="A5" s="205" t="s">
        <v>33</v>
      </c>
      <c r="B5" s="206" t="s">
        <v>34</v>
      </c>
      <c r="C5" s="206" t="s">
        <v>33</v>
      </c>
      <c r="D5" s="207" t="s">
        <v>34</v>
      </c>
    </row>
    <row r="6" s="196" customFormat="1" ht="24.75" customHeight="1" spans="1:4">
      <c r="A6" s="208" t="s">
        <v>35</v>
      </c>
      <c r="B6" s="209">
        <v>12327459.09</v>
      </c>
      <c r="C6" s="210" t="s">
        <v>36</v>
      </c>
      <c r="D6" s="211">
        <v>7552019.28</v>
      </c>
    </row>
    <row r="7" s="196" customFormat="1" ht="24.75" customHeight="1" spans="1:4">
      <c r="A7" s="208" t="s">
        <v>37</v>
      </c>
      <c r="B7" s="212">
        <v>0</v>
      </c>
      <c r="C7" s="210" t="s">
        <v>38</v>
      </c>
      <c r="D7" s="211"/>
    </row>
    <row r="8" s="196" customFormat="1" ht="24.75" customHeight="1" spans="1:4">
      <c r="A8" s="213" t="s">
        <v>39</v>
      </c>
      <c r="B8" s="212">
        <v>0</v>
      </c>
      <c r="C8" s="210" t="s">
        <v>40</v>
      </c>
      <c r="D8" s="211"/>
    </row>
    <row r="9" s="196" customFormat="1" ht="24.75" customHeight="1" spans="1:4">
      <c r="A9" s="208" t="s">
        <v>41</v>
      </c>
      <c r="B9" s="212">
        <v>0</v>
      </c>
      <c r="C9" s="210" t="s">
        <v>42</v>
      </c>
      <c r="D9" s="211"/>
    </row>
    <row r="10" s="196" customFormat="1" ht="24.75" customHeight="1" spans="1:4">
      <c r="A10" s="208" t="s">
        <v>43</v>
      </c>
      <c r="B10" s="212">
        <v>0</v>
      </c>
      <c r="C10" s="210" t="s">
        <v>44</v>
      </c>
      <c r="D10" s="211"/>
    </row>
    <row r="11" s="196" customFormat="1" ht="24.75" customHeight="1" spans="1:4">
      <c r="A11" s="213" t="s">
        <v>45</v>
      </c>
      <c r="B11" s="212">
        <v>0</v>
      </c>
      <c r="C11" s="210" t="s">
        <v>46</v>
      </c>
      <c r="D11" s="214"/>
    </row>
    <row r="12" s="196" customFormat="1" ht="24.75" customHeight="1" spans="1:4">
      <c r="A12" s="213" t="s">
        <v>47</v>
      </c>
      <c r="B12" s="212">
        <v>0</v>
      </c>
      <c r="C12" s="210" t="s">
        <v>48</v>
      </c>
      <c r="D12" s="215"/>
    </row>
    <row r="13" s="196" customFormat="1" ht="24.75" customHeight="1" spans="1:4">
      <c r="A13" s="208" t="s">
        <v>49</v>
      </c>
      <c r="B13" s="212">
        <v>0</v>
      </c>
      <c r="C13" s="210" t="s">
        <v>50</v>
      </c>
      <c r="D13" s="216">
        <v>704750.29</v>
      </c>
    </row>
    <row r="14" s="196" customFormat="1" ht="24.75" customHeight="1" spans="1:4">
      <c r="A14" s="208" t="s">
        <v>51</v>
      </c>
      <c r="B14" s="212">
        <v>0</v>
      </c>
      <c r="C14" s="210" t="s">
        <v>52</v>
      </c>
      <c r="D14" s="216"/>
    </row>
    <row r="15" s="196" customFormat="1" ht="24.75" customHeight="1" spans="1:4">
      <c r="A15" s="213"/>
      <c r="B15" s="210"/>
      <c r="C15" s="210" t="s">
        <v>53</v>
      </c>
      <c r="D15" s="216">
        <v>310844.16</v>
      </c>
    </row>
    <row r="16" s="196" customFormat="1" ht="24.75" customHeight="1" spans="1:4">
      <c r="A16" s="213"/>
      <c r="B16" s="210"/>
      <c r="C16" s="210" t="s">
        <v>54</v>
      </c>
      <c r="D16" s="216"/>
    </row>
    <row r="17" s="196" customFormat="1" ht="24.75" customHeight="1" spans="1:4">
      <c r="A17" s="208"/>
      <c r="B17" s="210"/>
      <c r="C17" s="210" t="s">
        <v>55</v>
      </c>
      <c r="D17" s="216">
        <v>342000</v>
      </c>
    </row>
    <row r="18" s="196" customFormat="1" ht="24.75" customHeight="1" spans="1:4">
      <c r="A18" s="208"/>
      <c r="B18" s="210"/>
      <c r="C18" s="210" t="s">
        <v>56</v>
      </c>
      <c r="D18" s="216">
        <v>2515680</v>
      </c>
    </row>
    <row r="19" s="196" customFormat="1" ht="24.75" customHeight="1" spans="1:4">
      <c r="A19" s="208"/>
      <c r="B19" s="210"/>
      <c r="C19" s="210" t="s">
        <v>57</v>
      </c>
      <c r="D19" s="216"/>
    </row>
    <row r="20" s="196" customFormat="1" ht="24.75" customHeight="1" spans="1:4">
      <c r="A20" s="208"/>
      <c r="B20" s="210"/>
      <c r="C20" s="210" t="s">
        <v>58</v>
      </c>
      <c r="D20" s="216"/>
    </row>
    <row r="21" s="196" customFormat="1" ht="24.75" customHeight="1" spans="1:4">
      <c r="A21" s="208"/>
      <c r="B21" s="210"/>
      <c r="C21" s="210" t="s">
        <v>59</v>
      </c>
      <c r="D21" s="216"/>
    </row>
    <row r="22" s="196" customFormat="1" ht="24.75" customHeight="1" spans="1:4">
      <c r="A22" s="208"/>
      <c r="B22" s="210"/>
      <c r="C22" s="210" t="s">
        <v>60</v>
      </c>
      <c r="D22" s="216"/>
    </row>
    <row r="23" s="196" customFormat="1" ht="24.75" customHeight="1" spans="1:4">
      <c r="A23" s="208"/>
      <c r="B23" s="210"/>
      <c r="C23" s="210" t="s">
        <v>61</v>
      </c>
      <c r="D23" s="216"/>
    </row>
    <row r="24" s="196" customFormat="1" ht="24.75" customHeight="1" spans="1:4">
      <c r="A24" s="208"/>
      <c r="B24" s="210"/>
      <c r="C24" s="210" t="s">
        <v>62</v>
      </c>
      <c r="D24" s="216"/>
    </row>
    <row r="25" s="196" customFormat="1" ht="24.75" customHeight="1" spans="1:4">
      <c r="A25" s="208"/>
      <c r="B25" s="210"/>
      <c r="C25" s="210" t="s">
        <v>63</v>
      </c>
      <c r="D25" s="216">
        <v>522165.36</v>
      </c>
    </row>
    <row r="26" s="196" customFormat="1" ht="24.75" customHeight="1" spans="1:4">
      <c r="A26" s="208"/>
      <c r="B26" s="210"/>
      <c r="C26" s="210" t="s">
        <v>64</v>
      </c>
      <c r="D26" s="216"/>
    </row>
    <row r="27" s="196" customFormat="1" ht="24.75" customHeight="1" spans="1:4">
      <c r="A27" s="208"/>
      <c r="B27" s="210"/>
      <c r="C27" s="210" t="s">
        <v>65</v>
      </c>
      <c r="D27" s="216">
        <v>0</v>
      </c>
    </row>
    <row r="28" s="196" customFormat="1" ht="24.75" customHeight="1" spans="1:4">
      <c r="A28" s="208"/>
      <c r="B28" s="210"/>
      <c r="C28" s="210" t="s">
        <v>66</v>
      </c>
      <c r="D28" s="217">
        <v>380000</v>
      </c>
    </row>
    <row r="29" s="196" customFormat="1" ht="24.75" customHeight="1" spans="1:4">
      <c r="A29" s="208"/>
      <c r="B29" s="210"/>
      <c r="C29" s="210" t="s">
        <v>67</v>
      </c>
      <c r="D29" s="217">
        <v>0</v>
      </c>
    </row>
    <row r="30" s="196" customFormat="1" ht="24.75" customHeight="1" spans="1:4">
      <c r="A30" s="208"/>
      <c r="B30" s="210"/>
      <c r="C30" s="210" t="s">
        <v>68</v>
      </c>
      <c r="D30" s="217">
        <v>0</v>
      </c>
    </row>
    <row r="31" s="196" customFormat="1" ht="24.75" customHeight="1" spans="1:4">
      <c r="A31" s="208"/>
      <c r="B31" s="210"/>
      <c r="C31" s="210" t="s">
        <v>69</v>
      </c>
      <c r="D31" s="217">
        <v>0</v>
      </c>
    </row>
    <row r="32" s="196" customFormat="1" ht="24.75" customHeight="1" spans="1:4">
      <c r="A32" s="208"/>
      <c r="B32" s="210"/>
      <c r="C32" s="210" t="s">
        <v>70</v>
      </c>
      <c r="D32" s="217">
        <v>0</v>
      </c>
    </row>
    <row r="33" s="196" customFormat="1" ht="24.75" customHeight="1" spans="1:4">
      <c r="A33" s="208"/>
      <c r="B33" s="210"/>
      <c r="C33" s="210" t="s">
        <v>71</v>
      </c>
      <c r="D33" s="217">
        <v>0</v>
      </c>
    </row>
    <row r="34" s="196" customFormat="1" ht="24.75" customHeight="1" spans="1:4">
      <c r="A34" s="208"/>
      <c r="B34" s="210"/>
      <c r="C34" s="210" t="s">
        <v>72</v>
      </c>
      <c r="D34" s="218">
        <v>0</v>
      </c>
    </row>
    <row r="35" ht="24.75" customHeight="1" spans="1:4">
      <c r="A35" s="219"/>
      <c r="B35" s="220"/>
      <c r="C35" s="220"/>
      <c r="D35" s="221"/>
    </row>
    <row r="36" s="196" customFormat="1" ht="24.75" customHeight="1" spans="1:4">
      <c r="A36" s="222" t="s">
        <v>73</v>
      </c>
      <c r="B36" s="212">
        <f>SUM(B6:B35)</f>
        <v>12327459.09</v>
      </c>
      <c r="C36" s="223" t="s">
        <v>74</v>
      </c>
      <c r="D36" s="214">
        <f>SUM(D6:D35)</f>
        <v>12327459.09</v>
      </c>
    </row>
    <row r="37" ht="24.75" customHeight="1" spans="1:4">
      <c r="A37" s="224"/>
      <c r="B37" s="220"/>
      <c r="C37" s="225"/>
      <c r="D37" s="221"/>
    </row>
    <row r="38" ht="24.75" customHeight="1" spans="1:4">
      <c r="A38" s="224"/>
      <c r="B38" s="220"/>
      <c r="C38" s="225"/>
      <c r="D38" s="221"/>
    </row>
    <row r="39" s="196" customFormat="1" ht="24.75" customHeight="1" spans="1:4">
      <c r="A39" s="208" t="s">
        <v>75</v>
      </c>
      <c r="B39" s="226"/>
      <c r="C39" s="210" t="s">
        <v>76</v>
      </c>
      <c r="D39" s="214">
        <v>0</v>
      </c>
    </row>
    <row r="40" s="196" customFormat="1" ht="24.75" customHeight="1" spans="1:4">
      <c r="A40" s="208" t="s">
        <v>77</v>
      </c>
      <c r="B40" s="226">
        <v>0</v>
      </c>
      <c r="C40" s="210"/>
      <c r="D40" s="227"/>
    </row>
    <row r="41" ht="24.75" customHeight="1" spans="1:4">
      <c r="A41" s="198"/>
      <c r="B41" s="228"/>
      <c r="C41" s="229"/>
      <c r="D41" s="221"/>
    </row>
    <row r="42" ht="24.75" customHeight="1" spans="1:4">
      <c r="A42" s="230"/>
      <c r="B42" s="228"/>
      <c r="C42" s="229"/>
      <c r="D42" s="221"/>
    </row>
    <row r="43" s="196" customFormat="1" ht="24.75" customHeight="1" spans="1:4">
      <c r="A43" s="222" t="s">
        <v>78</v>
      </c>
      <c r="B43" s="231">
        <f>B36+B39+B40</f>
        <v>12327459.09</v>
      </c>
      <c r="C43" s="232" t="s">
        <v>79</v>
      </c>
      <c r="D43" s="233">
        <f>D39+D36</f>
        <v>12327459.09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B16" sqref="B16:B18"/>
    </sheetView>
  </sheetViews>
  <sheetFormatPr defaultColWidth="9" defaultRowHeight="12.75" customHeight="1" outlineLevelCol="2"/>
  <cols>
    <col min="1" max="1" width="44.8571428571429" style="94" customWidth="1"/>
    <col min="2" max="2" width="29.8571428571429" style="94" customWidth="1"/>
    <col min="3" max="3" width="31.2857142857143" style="94" customWidth="1"/>
  </cols>
  <sheetData>
    <row r="1" ht="24.75" customHeight="1" spans="1:1">
      <c r="A1" s="114" t="s">
        <v>28</v>
      </c>
    </row>
    <row r="2" ht="24.75" customHeight="1" spans="1:2">
      <c r="A2" s="96" t="s">
        <v>80</v>
      </c>
      <c r="B2" s="96"/>
    </row>
    <row r="3" ht="24.75" customHeight="1" spans="1:2">
      <c r="A3" s="185"/>
      <c r="B3" s="186" t="s">
        <v>30</v>
      </c>
    </row>
    <row r="4" ht="24" customHeight="1" spans="1:2">
      <c r="A4" s="187" t="s">
        <v>33</v>
      </c>
      <c r="B4" s="188" t="s">
        <v>34</v>
      </c>
    </row>
    <row r="5" s="104" customFormat="1" ht="24.75" customHeight="1" spans="1:3">
      <c r="A5" s="189" t="s">
        <v>35</v>
      </c>
      <c r="B5" s="194">
        <v>12327459.09</v>
      </c>
      <c r="C5" s="95"/>
    </row>
    <row r="6" ht="24.75" customHeight="1" spans="1:2">
      <c r="A6" s="189" t="s">
        <v>81</v>
      </c>
      <c r="B6" s="194"/>
    </row>
    <row r="7" ht="24.75" customHeight="1" spans="1:2">
      <c r="A7" s="189" t="s">
        <v>82</v>
      </c>
      <c r="B7" s="194"/>
    </row>
    <row r="8" ht="24.75" customHeight="1" spans="1:2">
      <c r="A8" s="189" t="s">
        <v>83</v>
      </c>
      <c r="B8" s="194"/>
    </row>
    <row r="9" ht="24.75" customHeight="1" spans="1:2">
      <c r="A9" s="189" t="s">
        <v>84</v>
      </c>
      <c r="B9" s="194"/>
    </row>
    <row r="10" ht="24.75" customHeight="1" spans="1:2">
      <c r="A10" s="189" t="s">
        <v>85</v>
      </c>
      <c r="B10" s="194">
        <f>B5</f>
        <v>12327459.09</v>
      </c>
    </row>
    <row r="11" ht="24.75" customHeight="1" spans="1:2">
      <c r="A11" s="189" t="s">
        <v>86</v>
      </c>
      <c r="B11" s="194">
        <v>0</v>
      </c>
    </row>
    <row r="12" ht="24.75" customHeight="1" spans="1:2">
      <c r="A12" s="189" t="s">
        <v>86</v>
      </c>
      <c r="B12" s="194">
        <v>0</v>
      </c>
    </row>
    <row r="13" ht="24.75" customHeight="1" spans="1:2">
      <c r="A13" s="189" t="s">
        <v>86</v>
      </c>
      <c r="B13" s="194">
        <v>0</v>
      </c>
    </row>
    <row r="14" ht="24.75" customHeight="1" spans="1:2">
      <c r="A14" s="189" t="s">
        <v>86</v>
      </c>
      <c r="B14" s="194">
        <v>0</v>
      </c>
    </row>
    <row r="15" ht="24.75" customHeight="1" spans="1:2">
      <c r="A15" s="189" t="s">
        <v>86</v>
      </c>
      <c r="B15" s="194">
        <v>0</v>
      </c>
    </row>
    <row r="16" ht="24.75" customHeight="1" spans="1:2">
      <c r="A16" s="189" t="s">
        <v>75</v>
      </c>
      <c r="B16" s="195">
        <f>B17+B21+B22</f>
        <v>988295.3</v>
      </c>
    </row>
    <row r="17" ht="24.75" customHeight="1" spans="1:2">
      <c r="A17" s="189" t="s">
        <v>87</v>
      </c>
      <c r="B17" s="195">
        <f>B18+B19+B20</f>
        <v>988295.3</v>
      </c>
    </row>
    <row r="18" ht="24.75" customHeight="1" spans="1:2">
      <c r="A18" s="189" t="s">
        <v>88</v>
      </c>
      <c r="B18" s="195">
        <v>988295.3</v>
      </c>
    </row>
    <row r="19" ht="24.75" customHeight="1" spans="1:2">
      <c r="A19" s="189" t="s">
        <v>89</v>
      </c>
      <c r="B19" s="194">
        <v>0</v>
      </c>
    </row>
    <row r="20" ht="24.75" customHeight="1" spans="1:2">
      <c r="A20" s="189" t="s">
        <v>90</v>
      </c>
      <c r="B20" s="194">
        <v>0</v>
      </c>
    </row>
    <row r="21" ht="24.75" customHeight="1" spans="1:2">
      <c r="A21" s="189" t="s">
        <v>91</v>
      </c>
      <c r="B21" s="194">
        <v>0</v>
      </c>
    </row>
    <row r="22" ht="24.75" customHeight="1" spans="1:2">
      <c r="A22" s="189" t="s">
        <v>92</v>
      </c>
      <c r="B22" s="194">
        <v>0</v>
      </c>
    </row>
    <row r="23" ht="24.75" customHeight="1" spans="1:2">
      <c r="A23" s="189" t="s">
        <v>77</v>
      </c>
      <c r="B23" s="194">
        <v>0</v>
      </c>
    </row>
    <row r="24" ht="24.75" customHeight="1" spans="1:2">
      <c r="A24" s="189" t="s">
        <v>93</v>
      </c>
      <c r="B24" s="194">
        <v>0</v>
      </c>
    </row>
    <row r="25" ht="24.75" customHeight="1" spans="1:2">
      <c r="A25" s="189" t="s">
        <v>94</v>
      </c>
      <c r="B25" s="194">
        <v>0</v>
      </c>
    </row>
    <row r="26" ht="24.75" customHeight="1" spans="1:2">
      <c r="A26" s="189" t="s">
        <v>95</v>
      </c>
      <c r="B26" s="194">
        <v>0</v>
      </c>
    </row>
    <row r="27" ht="24.75" customHeight="1" spans="1:2">
      <c r="A27" s="189" t="s">
        <v>96</v>
      </c>
      <c r="B27" s="194">
        <v>0</v>
      </c>
    </row>
    <row r="28" ht="24.75" customHeight="1" spans="1:2">
      <c r="A28" s="189" t="s">
        <v>97</v>
      </c>
      <c r="B28" s="194">
        <v>0</v>
      </c>
    </row>
    <row r="29" ht="24.75" customHeight="1" spans="1:2">
      <c r="A29" s="189" t="s">
        <v>98</v>
      </c>
      <c r="B29" s="194">
        <f>B10+B16+B23</f>
        <v>13315754.39</v>
      </c>
    </row>
    <row r="30" ht="24.75" customHeight="1" spans="1:2">
      <c r="A30"/>
      <c r="B30"/>
    </row>
    <row r="31" ht="24.75" customHeight="1" spans="1:2">
      <c r="A31"/>
      <c r="B31"/>
    </row>
    <row r="32" ht="24.75" customHeight="1" spans="1:2">
      <c r="A32"/>
      <c r="B32"/>
    </row>
    <row r="33" ht="24.75" customHeight="1" spans="1:2">
      <c r="A33"/>
      <c r="B33"/>
    </row>
    <row r="34" ht="24.75" customHeight="1" spans="1:2">
      <c r="A34"/>
      <c r="B34"/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topLeftCell="A21" workbookViewId="0">
      <selection activeCell="A24" sqref="$A24:$XFD26"/>
    </sheetView>
  </sheetViews>
  <sheetFormatPr defaultColWidth="9" defaultRowHeight="12.75" customHeight="1" outlineLevelCol="2"/>
  <cols>
    <col min="1" max="1" width="44.8571428571429" style="94" customWidth="1"/>
    <col min="2" max="2" width="29.8571428571429" style="94" customWidth="1"/>
    <col min="3" max="3" width="31.2857142857143" style="94" customWidth="1"/>
  </cols>
  <sheetData>
    <row r="1" ht="24.75" customHeight="1" spans="1:1">
      <c r="A1" s="114" t="s">
        <v>28</v>
      </c>
    </row>
    <row r="2" ht="24.75" customHeight="1" spans="1:2">
      <c r="A2" s="96" t="s">
        <v>80</v>
      </c>
      <c r="B2" s="96"/>
    </row>
    <row r="3" ht="24.75" customHeight="1" spans="1:2">
      <c r="A3" s="185"/>
      <c r="B3" s="186" t="s">
        <v>30</v>
      </c>
    </row>
    <row r="4" ht="24" customHeight="1" spans="1:2">
      <c r="A4" s="187" t="s">
        <v>33</v>
      </c>
      <c r="B4" s="188" t="s">
        <v>34</v>
      </c>
    </row>
    <row r="5" s="104" customFormat="1" ht="24.75" customHeight="1" spans="1:3">
      <c r="A5" s="189" t="s">
        <v>35</v>
      </c>
      <c r="B5" s="190">
        <v>12327459.09</v>
      </c>
      <c r="C5" s="95"/>
    </row>
    <row r="6" ht="24.75" customHeight="1" spans="1:2">
      <c r="A6" s="189" t="s">
        <v>81</v>
      </c>
      <c r="B6" s="190"/>
    </row>
    <row r="7" ht="24.75" customHeight="1" spans="1:2">
      <c r="A7" s="189" t="s">
        <v>82</v>
      </c>
      <c r="B7" s="190"/>
    </row>
    <row r="8" ht="24.75" customHeight="1" spans="1:2">
      <c r="A8" s="189" t="s">
        <v>83</v>
      </c>
      <c r="B8" s="190">
        <v>0</v>
      </c>
    </row>
    <row r="9" ht="24.75" customHeight="1" spans="1:2">
      <c r="A9" s="189" t="s">
        <v>84</v>
      </c>
      <c r="B9" s="190"/>
    </row>
    <row r="10" ht="24.75" customHeight="1" spans="1:2">
      <c r="A10" s="189" t="s">
        <v>37</v>
      </c>
      <c r="B10" s="190">
        <v>0</v>
      </c>
    </row>
    <row r="11" ht="24.75" customHeight="1" spans="1:2">
      <c r="A11" s="189" t="s">
        <v>39</v>
      </c>
      <c r="B11" s="190">
        <v>0</v>
      </c>
    </row>
    <row r="12" ht="24.75" customHeight="1" spans="1:2">
      <c r="A12" s="189" t="s">
        <v>41</v>
      </c>
      <c r="B12" s="190">
        <v>0</v>
      </c>
    </row>
    <row r="13" ht="24.75" customHeight="1" spans="1:2">
      <c r="A13" s="189" t="s">
        <v>43</v>
      </c>
      <c r="B13" s="190">
        <v>0</v>
      </c>
    </row>
    <row r="14" ht="24.75" customHeight="1" spans="1:2">
      <c r="A14" s="189" t="s">
        <v>45</v>
      </c>
      <c r="B14" s="190">
        <v>0</v>
      </c>
    </row>
    <row r="15" ht="24.75" customHeight="1" spans="1:2">
      <c r="A15" s="189" t="s">
        <v>47</v>
      </c>
      <c r="B15" s="190">
        <v>0</v>
      </c>
    </row>
    <row r="16" ht="24.75" customHeight="1" spans="1:2">
      <c r="A16" s="189" t="s">
        <v>49</v>
      </c>
      <c r="B16" s="190">
        <v>0</v>
      </c>
    </row>
    <row r="17" ht="24.75" customHeight="1" spans="1:2">
      <c r="A17" s="189" t="s">
        <v>51</v>
      </c>
      <c r="B17" s="190">
        <v>0</v>
      </c>
    </row>
    <row r="18" ht="24.75" customHeight="1" spans="1:2">
      <c r="A18" s="189" t="s">
        <v>85</v>
      </c>
      <c r="B18" s="190">
        <f>B5+B10+B11+B12+B13+B14+B15+B16+B17</f>
        <v>12327459.09</v>
      </c>
    </row>
    <row r="19" ht="24.75" customHeight="1" spans="1:2">
      <c r="A19" s="189" t="s">
        <v>86</v>
      </c>
      <c r="B19" s="190">
        <v>0</v>
      </c>
    </row>
    <row r="20" ht="24.75" customHeight="1" spans="1:2">
      <c r="A20" s="189" t="s">
        <v>86</v>
      </c>
      <c r="B20" s="190">
        <v>0</v>
      </c>
    </row>
    <row r="21" ht="24.75" customHeight="1" spans="1:2">
      <c r="A21" s="189" t="s">
        <v>86</v>
      </c>
      <c r="B21" s="190">
        <v>0</v>
      </c>
    </row>
    <row r="22" ht="24.75" customHeight="1" spans="1:2">
      <c r="A22" s="189" t="s">
        <v>86</v>
      </c>
      <c r="B22" s="190">
        <v>0</v>
      </c>
    </row>
    <row r="23" ht="24.75" customHeight="1" spans="1:2">
      <c r="A23" s="189" t="s">
        <v>86</v>
      </c>
      <c r="B23" s="190">
        <v>0</v>
      </c>
    </row>
    <row r="24" s="184" customFormat="1" ht="24.75" customHeight="1" spans="1:3">
      <c r="A24" s="191" t="s">
        <v>75</v>
      </c>
      <c r="B24" s="192">
        <f>B25+B29+B30</f>
        <v>988295.3</v>
      </c>
      <c r="C24" s="193"/>
    </row>
    <row r="25" s="184" customFormat="1" ht="24.75" customHeight="1" spans="1:3">
      <c r="A25" s="191" t="s">
        <v>87</v>
      </c>
      <c r="B25" s="192">
        <f>B26+B27+B28</f>
        <v>988295.3</v>
      </c>
      <c r="C25" s="193"/>
    </row>
    <row r="26" s="184" customFormat="1" ht="24.75" customHeight="1" spans="1:3">
      <c r="A26" s="191" t="s">
        <v>88</v>
      </c>
      <c r="B26" s="192">
        <v>988295.3</v>
      </c>
      <c r="C26" s="193"/>
    </row>
    <row r="27" ht="24.75" customHeight="1" spans="1:2">
      <c r="A27" s="189" t="s">
        <v>89</v>
      </c>
      <c r="B27" s="190">
        <v>0</v>
      </c>
    </row>
    <row r="28" ht="24.75" customHeight="1" spans="1:2">
      <c r="A28" s="189" t="s">
        <v>90</v>
      </c>
      <c r="B28" s="190">
        <v>0</v>
      </c>
    </row>
    <row r="29" ht="24.75" customHeight="1" spans="1:2">
      <c r="A29" s="189" t="s">
        <v>91</v>
      </c>
      <c r="B29" s="190">
        <v>0</v>
      </c>
    </row>
    <row r="30" ht="24.75" customHeight="1" spans="1:2">
      <c r="A30" s="189" t="s">
        <v>92</v>
      </c>
      <c r="B30" s="190">
        <v>0</v>
      </c>
    </row>
    <row r="31" ht="24.75" customHeight="1" spans="1:2">
      <c r="A31" s="189" t="s">
        <v>77</v>
      </c>
      <c r="B31" s="190">
        <v>0</v>
      </c>
    </row>
    <row r="32" ht="24.75" customHeight="1" spans="1:2">
      <c r="A32" s="189" t="s">
        <v>93</v>
      </c>
      <c r="B32" s="190">
        <v>0</v>
      </c>
    </row>
    <row r="33" ht="24.75" customHeight="1" spans="1:2">
      <c r="A33" s="189" t="s">
        <v>94</v>
      </c>
      <c r="B33" s="190">
        <v>0</v>
      </c>
    </row>
    <row r="34" ht="24.75" customHeight="1" spans="1:2">
      <c r="A34" s="189" t="s">
        <v>95</v>
      </c>
      <c r="B34" s="190">
        <v>0</v>
      </c>
    </row>
    <row r="35" ht="24.75" customHeight="1" spans="1:2">
      <c r="A35" s="189" t="s">
        <v>96</v>
      </c>
      <c r="B35" s="190">
        <v>0</v>
      </c>
    </row>
    <row r="36" ht="24.75" customHeight="1" spans="1:2">
      <c r="A36" s="189" t="s">
        <v>97</v>
      </c>
      <c r="B36" s="190">
        <v>0</v>
      </c>
    </row>
    <row r="37" ht="24.75" customHeight="1" spans="1:2">
      <c r="A37" s="189" t="s">
        <v>98</v>
      </c>
      <c r="B37" s="190">
        <f>B18+B24+B31</f>
        <v>13315754.39</v>
      </c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"/>
  <sheetViews>
    <sheetView showGridLines="0" showZeros="0" topLeftCell="A20" workbookViewId="0">
      <selection activeCell="K13" sqref="K13"/>
    </sheetView>
  </sheetViews>
  <sheetFormatPr defaultColWidth="9" defaultRowHeight="12.75" customHeight="1" outlineLevelCol="6"/>
  <cols>
    <col min="1" max="1" width="34.1428571428571" style="94" customWidth="1"/>
    <col min="2" max="4" width="17.2857142857143" style="94" customWidth="1"/>
    <col min="5" max="5" width="15.1428571428571" style="94" customWidth="1"/>
    <col min="6" max="7" width="6.85714285714286" style="94" customWidth="1"/>
  </cols>
  <sheetData>
    <row r="1" ht="24.75" customHeight="1" spans="1:1">
      <c r="A1" s="114" t="s">
        <v>28</v>
      </c>
    </row>
    <row r="2" ht="24.75" customHeight="1" spans="1:5">
      <c r="A2" s="174" t="s">
        <v>99</v>
      </c>
      <c r="B2" s="174"/>
      <c r="C2" s="174"/>
      <c r="D2" s="174"/>
      <c r="E2" s="174"/>
    </row>
    <row r="3" ht="24.75" customHeight="1" spans="1:5">
      <c r="A3" s="163"/>
      <c r="B3" s="163"/>
      <c r="E3" s="97" t="s">
        <v>30</v>
      </c>
    </row>
    <row r="4" ht="24.75" customHeight="1" spans="1:5">
      <c r="A4" s="98" t="s">
        <v>100</v>
      </c>
      <c r="B4" s="98" t="s">
        <v>101</v>
      </c>
      <c r="C4" s="99" t="s">
        <v>102</v>
      </c>
      <c r="D4" s="100" t="s">
        <v>103</v>
      </c>
      <c r="E4" s="175" t="s">
        <v>104</v>
      </c>
    </row>
    <row r="5" ht="24.75" customHeight="1" spans="1:5">
      <c r="A5" s="98" t="s">
        <v>105</v>
      </c>
      <c r="B5" s="98">
        <v>1</v>
      </c>
      <c r="C5" s="99">
        <v>2</v>
      </c>
      <c r="D5" s="100">
        <v>3</v>
      </c>
      <c r="E5" s="176">
        <v>4</v>
      </c>
    </row>
    <row r="6" s="104" customFormat="1" ht="29.25" customHeight="1" spans="1:7">
      <c r="A6" s="177" t="s">
        <v>106</v>
      </c>
      <c r="B6" s="150">
        <f t="shared" ref="B6:B38" si="0">C6+D6+E6</f>
        <v>12327459.09</v>
      </c>
      <c r="C6" s="150">
        <f>C7+C11+C14+C17+C20+C28+C33+C36</f>
        <v>8781779.09</v>
      </c>
      <c r="D6" s="150">
        <f>D7+D11+D14+D17+D20+D28+D33+D36</f>
        <v>3545680</v>
      </c>
      <c r="E6" s="150">
        <f>E7+E20+E28+E33+E36</f>
        <v>0</v>
      </c>
      <c r="F6" s="95"/>
      <c r="G6" s="95"/>
    </row>
    <row r="7" ht="29.25" customHeight="1" spans="1:5">
      <c r="A7" s="177" t="s">
        <v>107</v>
      </c>
      <c r="B7" s="150">
        <f t="shared" si="0"/>
        <v>7552019.28</v>
      </c>
      <c r="C7" s="151">
        <f>C8</f>
        <v>6902019.28</v>
      </c>
      <c r="D7" s="178">
        <f>D8</f>
        <v>650000</v>
      </c>
      <c r="E7" s="179"/>
    </row>
    <row r="8" ht="29.25" customHeight="1" spans="1:5">
      <c r="A8" s="177" t="s">
        <v>108</v>
      </c>
      <c r="B8" s="180">
        <f t="shared" si="0"/>
        <v>7552019.28</v>
      </c>
      <c r="C8" s="153">
        <f>C9+C10</f>
        <v>6902019.28</v>
      </c>
      <c r="D8" s="181">
        <f>D9+D10</f>
        <v>650000</v>
      </c>
      <c r="E8" s="179"/>
    </row>
    <row r="9" ht="29.25" customHeight="1" spans="1:5">
      <c r="A9" s="182" t="s">
        <v>109</v>
      </c>
      <c r="B9" s="180">
        <f t="shared" si="0"/>
        <v>6902019.28</v>
      </c>
      <c r="C9" s="153">
        <v>6902019.28</v>
      </c>
      <c r="D9" s="181"/>
      <c r="E9" s="183"/>
    </row>
    <row r="10" ht="29.25" customHeight="1" spans="1:5">
      <c r="A10" s="182" t="s">
        <v>110</v>
      </c>
      <c r="B10" s="180">
        <f t="shared" si="0"/>
        <v>650000</v>
      </c>
      <c r="C10" s="153"/>
      <c r="D10" s="181">
        <v>650000</v>
      </c>
      <c r="E10" s="183"/>
    </row>
    <row r="11" ht="29.25" customHeight="1" spans="1:5">
      <c r="A11" s="177" t="s">
        <v>111</v>
      </c>
      <c r="B11" s="150">
        <f t="shared" si="0"/>
        <v>342000</v>
      </c>
      <c r="C11" s="151">
        <f>C12</f>
        <v>342000</v>
      </c>
      <c r="D11" s="181">
        <f>D12</f>
        <v>0</v>
      </c>
      <c r="E11" s="183">
        <f>E12</f>
        <v>0</v>
      </c>
    </row>
    <row r="12" ht="29.25" customHeight="1" spans="1:5">
      <c r="A12" s="177" t="s">
        <v>112</v>
      </c>
      <c r="B12" s="180">
        <f t="shared" si="0"/>
        <v>342000</v>
      </c>
      <c r="C12" s="153">
        <f>C13</f>
        <v>342000</v>
      </c>
      <c r="D12" s="181">
        <f>D13</f>
        <v>0</v>
      </c>
      <c r="E12" s="183">
        <f>E13</f>
        <v>0</v>
      </c>
    </row>
    <row r="13" ht="29.25" customHeight="1" spans="1:5">
      <c r="A13" s="182" t="s">
        <v>113</v>
      </c>
      <c r="B13" s="180">
        <f t="shared" si="0"/>
        <v>342000</v>
      </c>
      <c r="C13" s="153">
        <v>342000</v>
      </c>
      <c r="D13" s="181"/>
      <c r="E13" s="183"/>
    </row>
    <row r="14" ht="29.25" customHeight="1" spans="1:5">
      <c r="A14" s="177" t="s">
        <v>114</v>
      </c>
      <c r="B14" s="150">
        <f t="shared" si="0"/>
        <v>2515680</v>
      </c>
      <c r="C14" s="153">
        <f>C15</f>
        <v>0</v>
      </c>
      <c r="D14" s="178">
        <f>D15</f>
        <v>2515680</v>
      </c>
      <c r="E14" s="183">
        <f>E15</f>
        <v>0</v>
      </c>
    </row>
    <row r="15" ht="29.25" customHeight="1" spans="1:5">
      <c r="A15" s="177" t="s">
        <v>115</v>
      </c>
      <c r="B15" s="180">
        <f t="shared" si="0"/>
        <v>2515680</v>
      </c>
      <c r="C15" s="153">
        <f>C16</f>
        <v>0</v>
      </c>
      <c r="D15" s="181">
        <f>D16</f>
        <v>2515680</v>
      </c>
      <c r="E15" s="183">
        <f>E16</f>
        <v>0</v>
      </c>
    </row>
    <row r="16" ht="29.25" customHeight="1" spans="1:5">
      <c r="A16" s="182" t="s">
        <v>116</v>
      </c>
      <c r="B16" s="180">
        <f t="shared" si="0"/>
        <v>2515680</v>
      </c>
      <c r="C16" s="153"/>
      <c r="D16" s="181">
        <v>2515680</v>
      </c>
      <c r="E16" s="183"/>
    </row>
    <row r="17" ht="29.25" customHeight="1" spans="1:5">
      <c r="A17" s="177" t="s">
        <v>117</v>
      </c>
      <c r="B17" s="150">
        <f t="shared" si="0"/>
        <v>380000</v>
      </c>
      <c r="C17" s="153"/>
      <c r="D17" s="178">
        <f>D18</f>
        <v>380000</v>
      </c>
      <c r="E17" s="183"/>
    </row>
    <row r="18" ht="29.25" customHeight="1" spans="1:5">
      <c r="A18" s="177" t="s">
        <v>118</v>
      </c>
      <c r="B18" s="180">
        <f t="shared" si="0"/>
        <v>380000</v>
      </c>
      <c r="C18" s="153">
        <f>C19</f>
        <v>0</v>
      </c>
      <c r="D18" s="181">
        <f>D19</f>
        <v>380000</v>
      </c>
      <c r="E18" s="183">
        <f>E19</f>
        <v>0</v>
      </c>
    </row>
    <row r="19" ht="29.25" customHeight="1" spans="1:5">
      <c r="A19" s="182" t="s">
        <v>119</v>
      </c>
      <c r="B19" s="180">
        <f t="shared" si="0"/>
        <v>380000</v>
      </c>
      <c r="C19" s="153"/>
      <c r="D19" s="181">
        <v>380000</v>
      </c>
      <c r="E19" s="183"/>
    </row>
    <row r="20" ht="29.25" customHeight="1" spans="1:5">
      <c r="A20" s="177" t="s">
        <v>120</v>
      </c>
      <c r="B20" s="150">
        <f t="shared" si="0"/>
        <v>704750.29</v>
      </c>
      <c r="C20" s="151">
        <f>C21+C26</f>
        <v>704750.29</v>
      </c>
      <c r="D20" s="178"/>
      <c r="E20" s="179"/>
    </row>
    <row r="21" ht="29.25" customHeight="1" spans="1:5">
      <c r="A21" s="177" t="s">
        <v>121</v>
      </c>
      <c r="B21" s="180">
        <f t="shared" si="0"/>
        <v>688406.08</v>
      </c>
      <c r="C21" s="153">
        <f>C22+C23+C24+C25</f>
        <v>688406.08</v>
      </c>
      <c r="D21" s="178">
        <f>D22+D23+D24+D25</f>
        <v>0</v>
      </c>
      <c r="E21" s="179"/>
    </row>
    <row r="22" ht="29.25" customHeight="1" spans="1:5">
      <c r="A22" s="182" t="s">
        <v>122</v>
      </c>
      <c r="B22" s="150">
        <f t="shared" si="0"/>
        <v>0</v>
      </c>
      <c r="C22" s="153"/>
      <c r="D22" s="181"/>
      <c r="E22" s="183"/>
    </row>
    <row r="23" ht="29.25" customHeight="1" spans="1:5">
      <c r="A23" s="182" t="s">
        <v>123</v>
      </c>
      <c r="B23" s="150">
        <f t="shared" si="0"/>
        <v>0</v>
      </c>
      <c r="C23" s="153"/>
      <c r="D23" s="181"/>
      <c r="E23" s="183"/>
    </row>
    <row r="24" ht="29.25" customHeight="1" spans="1:5">
      <c r="A24" s="182" t="s">
        <v>124</v>
      </c>
      <c r="B24" s="180">
        <f t="shared" si="0"/>
        <v>688406.08</v>
      </c>
      <c r="C24" s="153">
        <v>688406.08</v>
      </c>
      <c r="D24" s="181"/>
      <c r="E24" s="183"/>
    </row>
    <row r="25" ht="29.25" customHeight="1" spans="1:5">
      <c r="A25" s="182" t="s">
        <v>125</v>
      </c>
      <c r="B25" s="150">
        <f t="shared" si="0"/>
        <v>0</v>
      </c>
      <c r="C25" s="153"/>
      <c r="D25" s="181"/>
      <c r="E25" s="183"/>
    </row>
    <row r="26" ht="29.25" customHeight="1" spans="1:5">
      <c r="A26" s="177" t="s">
        <v>126</v>
      </c>
      <c r="B26" s="180">
        <f t="shared" si="0"/>
        <v>16344.21</v>
      </c>
      <c r="C26" s="153">
        <f>C27</f>
        <v>16344.21</v>
      </c>
      <c r="D26" s="178">
        <f>D27</f>
        <v>0</v>
      </c>
      <c r="E26" s="179">
        <f>E27</f>
        <v>0</v>
      </c>
    </row>
    <row r="27" ht="29.25" customHeight="1" spans="1:5">
      <c r="A27" s="182" t="s">
        <v>127</v>
      </c>
      <c r="B27" s="180">
        <f t="shared" si="0"/>
        <v>16344.21</v>
      </c>
      <c r="C27" s="153">
        <v>16344.21</v>
      </c>
      <c r="D27" s="181"/>
      <c r="E27" s="183"/>
    </row>
    <row r="28" ht="29.25" customHeight="1" spans="1:5">
      <c r="A28" s="177" t="s">
        <v>128</v>
      </c>
      <c r="B28" s="150">
        <f t="shared" si="0"/>
        <v>310844.16</v>
      </c>
      <c r="C28" s="151">
        <f>C29</f>
        <v>310844.16</v>
      </c>
      <c r="D28" s="178"/>
      <c r="E28" s="179"/>
    </row>
    <row r="29" ht="29.25" customHeight="1" spans="1:5">
      <c r="A29" s="177" t="s">
        <v>129</v>
      </c>
      <c r="B29" s="180">
        <f t="shared" si="0"/>
        <v>310844.16</v>
      </c>
      <c r="C29" s="153">
        <f>C30+C31+C32</f>
        <v>310844.16</v>
      </c>
      <c r="D29" s="178"/>
      <c r="E29" s="179"/>
    </row>
    <row r="30" ht="29.25" customHeight="1" spans="1:5">
      <c r="A30" s="182" t="s">
        <v>130</v>
      </c>
      <c r="B30" s="180">
        <f t="shared" si="0"/>
        <v>310844.16</v>
      </c>
      <c r="C30" s="153">
        <v>310844.16</v>
      </c>
      <c r="D30" s="181"/>
      <c r="E30" s="183"/>
    </row>
    <row r="31" ht="29.25" customHeight="1" spans="1:5">
      <c r="A31" s="182" t="s">
        <v>131</v>
      </c>
      <c r="B31" s="150">
        <f t="shared" si="0"/>
        <v>0</v>
      </c>
      <c r="C31" s="153"/>
      <c r="D31" s="181"/>
      <c r="E31" s="183"/>
    </row>
    <row r="32" ht="29.25" customHeight="1" spans="1:5">
      <c r="A32" s="182" t="s">
        <v>132</v>
      </c>
      <c r="B32" s="150">
        <f t="shared" si="0"/>
        <v>0</v>
      </c>
      <c r="C32" s="153"/>
      <c r="D32" s="181"/>
      <c r="E32" s="183"/>
    </row>
    <row r="33" ht="29.25" customHeight="1" spans="1:5">
      <c r="A33" s="177" t="s">
        <v>133</v>
      </c>
      <c r="B33" s="150">
        <f t="shared" si="0"/>
        <v>0</v>
      </c>
      <c r="C33" s="151"/>
      <c r="D33" s="178"/>
      <c r="E33" s="179"/>
    </row>
    <row r="34" ht="29.25" customHeight="1" spans="1:5">
      <c r="A34" s="177" t="s">
        <v>134</v>
      </c>
      <c r="B34" s="150">
        <f t="shared" si="0"/>
        <v>0</v>
      </c>
      <c r="C34" s="151"/>
      <c r="D34" s="178"/>
      <c r="E34" s="179"/>
    </row>
    <row r="35" ht="29.25" customHeight="1" spans="1:5">
      <c r="A35" s="182" t="s">
        <v>135</v>
      </c>
      <c r="B35" s="150">
        <f t="shared" si="0"/>
        <v>0</v>
      </c>
      <c r="C35" s="153"/>
      <c r="D35" s="181"/>
      <c r="E35" s="183"/>
    </row>
    <row r="36" ht="29.25" customHeight="1" spans="1:5">
      <c r="A36" s="177" t="s">
        <v>136</v>
      </c>
      <c r="B36" s="150">
        <f t="shared" si="0"/>
        <v>522165.36</v>
      </c>
      <c r="C36" s="151">
        <f>C37</f>
        <v>522165.36</v>
      </c>
      <c r="D36" s="178"/>
      <c r="E36" s="179"/>
    </row>
    <row r="37" ht="29.25" customHeight="1" spans="1:5">
      <c r="A37" s="177" t="s">
        <v>137</v>
      </c>
      <c r="B37" s="180">
        <f t="shared" si="0"/>
        <v>522165.36</v>
      </c>
      <c r="C37" s="153">
        <f>C38</f>
        <v>522165.36</v>
      </c>
      <c r="D37" s="178"/>
      <c r="E37" s="179"/>
    </row>
    <row r="38" ht="29.25" customHeight="1" spans="1:5">
      <c r="A38" s="182" t="s">
        <v>138</v>
      </c>
      <c r="B38" s="180">
        <f t="shared" si="0"/>
        <v>522165.36</v>
      </c>
      <c r="C38" s="153">
        <v>522165.36</v>
      </c>
      <c r="D38" s="181"/>
      <c r="E38" s="183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4"/>
  <sheetViews>
    <sheetView showGridLines="0" showZeros="0" topLeftCell="A7" workbookViewId="0">
      <selection activeCell="C29" sqref="C29"/>
    </sheetView>
  </sheetViews>
  <sheetFormatPr defaultColWidth="9" defaultRowHeight="12.75" customHeight="1"/>
  <cols>
    <col min="1" max="1" width="33.1428571428571" style="94" customWidth="1"/>
    <col min="2" max="2" width="24.5714285714286" style="94" customWidth="1"/>
    <col min="3" max="3" width="29" style="94" customWidth="1"/>
    <col min="4" max="4" width="22.5714285714286" style="94" customWidth="1"/>
    <col min="5" max="99" width="9" style="94" customWidth="1"/>
  </cols>
  <sheetData>
    <row r="1" ht="25.5" customHeight="1" spans="1:98">
      <c r="A1" s="114" t="s">
        <v>28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</row>
    <row r="2" ht="25.5" customHeight="1" spans="1:98">
      <c r="A2" s="157" t="s">
        <v>139</v>
      </c>
      <c r="B2" s="157"/>
      <c r="C2" s="157"/>
      <c r="D2" s="157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</row>
    <row r="3" ht="16.5" customHeight="1" spans="2:98">
      <c r="B3" s="159"/>
      <c r="C3" s="160"/>
      <c r="D3" s="97" t="s">
        <v>30</v>
      </c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</row>
    <row r="4" ht="16.5" customHeight="1" spans="1:98">
      <c r="A4" s="98" t="s">
        <v>140</v>
      </c>
      <c r="B4" s="100"/>
      <c r="C4" s="162" t="s">
        <v>141</v>
      </c>
      <c r="D4" s="162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</row>
    <row r="5" ht="16.5" customHeight="1" spans="1:98">
      <c r="A5" s="98" t="s">
        <v>33</v>
      </c>
      <c r="B5" s="99" t="s">
        <v>34</v>
      </c>
      <c r="C5" s="148" t="s">
        <v>33</v>
      </c>
      <c r="D5" s="163" t="s">
        <v>106</v>
      </c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</row>
    <row r="6" s="104" customFormat="1" ht="16.5" customHeight="1" spans="1:99">
      <c r="A6" s="164" t="s">
        <v>142</v>
      </c>
      <c r="B6" s="165">
        <f>B7+B8+B9</f>
        <v>12327459.09</v>
      </c>
      <c r="C6" s="166" t="s">
        <v>143</v>
      </c>
      <c r="D6" s="167">
        <f>SUM(D7:D33)</f>
        <v>12327459.09</v>
      </c>
      <c r="E6" s="168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69"/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169"/>
      <c r="BS6" s="169"/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169"/>
      <c r="CF6" s="169"/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169"/>
      <c r="CS6" s="169"/>
      <c r="CT6" s="169"/>
      <c r="CU6" s="95"/>
    </row>
    <row r="7" s="104" customFormat="1" ht="16.5" customHeight="1" spans="1:99">
      <c r="A7" s="164" t="s">
        <v>144</v>
      </c>
      <c r="B7" s="167">
        <v>12327459.09</v>
      </c>
      <c r="C7" s="166" t="s">
        <v>145</v>
      </c>
      <c r="D7" s="167">
        <v>7552019.28</v>
      </c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69"/>
      <c r="BG7" s="169"/>
      <c r="BH7" s="169"/>
      <c r="BI7" s="169"/>
      <c r="BJ7" s="169"/>
      <c r="BK7" s="169"/>
      <c r="BL7" s="169"/>
      <c r="BM7" s="169"/>
      <c r="BN7" s="169"/>
      <c r="BO7" s="169"/>
      <c r="BP7" s="169"/>
      <c r="BQ7" s="169"/>
      <c r="BR7" s="169"/>
      <c r="BS7" s="169"/>
      <c r="BT7" s="169"/>
      <c r="BU7" s="169"/>
      <c r="BV7" s="169"/>
      <c r="BW7" s="169"/>
      <c r="BX7" s="169"/>
      <c r="BY7" s="169"/>
      <c r="BZ7" s="169"/>
      <c r="CA7" s="169"/>
      <c r="CB7" s="169"/>
      <c r="CC7" s="169"/>
      <c r="CD7" s="169"/>
      <c r="CE7" s="169"/>
      <c r="CF7" s="169"/>
      <c r="CG7" s="169"/>
      <c r="CH7" s="169"/>
      <c r="CI7" s="169"/>
      <c r="CJ7" s="169"/>
      <c r="CK7" s="169"/>
      <c r="CL7" s="169"/>
      <c r="CM7" s="169"/>
      <c r="CN7" s="169"/>
      <c r="CO7" s="169"/>
      <c r="CP7" s="169"/>
      <c r="CQ7" s="169"/>
      <c r="CR7" s="169"/>
      <c r="CS7" s="169"/>
      <c r="CT7" s="169"/>
      <c r="CU7" s="95"/>
    </row>
    <row r="8" s="104" customFormat="1" ht="16.5" customHeight="1" spans="1:99">
      <c r="A8" s="164" t="s">
        <v>146</v>
      </c>
      <c r="B8" s="165">
        <v>0</v>
      </c>
      <c r="C8" s="166" t="s">
        <v>147</v>
      </c>
      <c r="D8" s="167"/>
      <c r="E8" s="168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69"/>
      <c r="CR8" s="169"/>
      <c r="CS8" s="169"/>
      <c r="CT8" s="169"/>
      <c r="CU8" s="95"/>
    </row>
    <row r="9" s="104" customFormat="1" ht="16.5" customHeight="1" spans="1:99">
      <c r="A9" s="164" t="s">
        <v>148</v>
      </c>
      <c r="B9" s="165"/>
      <c r="C9" s="166" t="s">
        <v>149</v>
      </c>
      <c r="D9" s="167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69"/>
      <c r="BU9" s="169"/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  <c r="CQ9" s="169"/>
      <c r="CR9" s="169"/>
      <c r="CS9" s="169"/>
      <c r="CT9" s="169"/>
      <c r="CU9" s="95"/>
    </row>
    <row r="10" s="104" customFormat="1" ht="16.5" customHeight="1" spans="1:99">
      <c r="A10" s="164"/>
      <c r="B10" s="170"/>
      <c r="C10" s="166" t="s">
        <v>150</v>
      </c>
      <c r="D10" s="167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69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69"/>
      <c r="BQ10" s="169"/>
      <c r="BR10" s="169"/>
      <c r="BS10" s="169"/>
      <c r="BT10" s="169"/>
      <c r="BU10" s="169"/>
      <c r="BV10" s="169"/>
      <c r="BW10" s="169"/>
      <c r="BX10" s="169"/>
      <c r="BY10" s="169"/>
      <c r="BZ10" s="169"/>
      <c r="CA10" s="169"/>
      <c r="CB10" s="169"/>
      <c r="CC10" s="169"/>
      <c r="CD10" s="169"/>
      <c r="CE10" s="169"/>
      <c r="CF10" s="169"/>
      <c r="CG10" s="169"/>
      <c r="CH10" s="169"/>
      <c r="CI10" s="169"/>
      <c r="CJ10" s="169"/>
      <c r="CK10" s="169"/>
      <c r="CL10" s="169"/>
      <c r="CM10" s="169"/>
      <c r="CN10" s="169"/>
      <c r="CO10" s="169"/>
      <c r="CP10" s="169"/>
      <c r="CQ10" s="169"/>
      <c r="CR10" s="169"/>
      <c r="CS10" s="169"/>
      <c r="CT10" s="169"/>
      <c r="CU10" s="95"/>
    </row>
    <row r="11" s="104" customFormat="1" ht="16.5" customHeight="1" spans="1:99">
      <c r="A11" s="164"/>
      <c r="B11" s="170"/>
      <c r="C11" s="166" t="s">
        <v>151</v>
      </c>
      <c r="D11" s="167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  <c r="BU11" s="169"/>
      <c r="BV11" s="169"/>
      <c r="BW11" s="169"/>
      <c r="BX11" s="169"/>
      <c r="BY11" s="169"/>
      <c r="BZ11" s="169"/>
      <c r="CA11" s="169"/>
      <c r="CB11" s="169"/>
      <c r="CC11" s="169"/>
      <c r="CD11" s="169"/>
      <c r="CE11" s="169"/>
      <c r="CF11" s="169"/>
      <c r="CG11" s="169"/>
      <c r="CH11" s="169"/>
      <c r="CI11" s="169"/>
      <c r="CJ11" s="169"/>
      <c r="CK11" s="169"/>
      <c r="CL11" s="169"/>
      <c r="CM11" s="169"/>
      <c r="CN11" s="169"/>
      <c r="CO11" s="169"/>
      <c r="CP11" s="169"/>
      <c r="CQ11" s="169"/>
      <c r="CR11" s="169"/>
      <c r="CS11" s="169"/>
      <c r="CT11" s="169"/>
      <c r="CU11" s="95"/>
    </row>
    <row r="12" s="104" customFormat="1" ht="16.5" customHeight="1" spans="1:99">
      <c r="A12" s="164"/>
      <c r="B12" s="170"/>
      <c r="C12" s="166" t="s">
        <v>152</v>
      </c>
      <c r="D12" s="167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69"/>
      <c r="CO12" s="169"/>
      <c r="CP12" s="169"/>
      <c r="CQ12" s="169"/>
      <c r="CR12" s="169"/>
      <c r="CS12" s="169"/>
      <c r="CT12" s="169"/>
      <c r="CU12" s="95"/>
    </row>
    <row r="13" s="104" customFormat="1" ht="16.5" customHeight="1" spans="1:99">
      <c r="A13" s="171"/>
      <c r="B13" s="165"/>
      <c r="C13" s="166" t="s">
        <v>153</v>
      </c>
      <c r="D13" s="167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69"/>
      <c r="BV13" s="169"/>
      <c r="BW13" s="169"/>
      <c r="BX13" s="169"/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69"/>
      <c r="CQ13" s="169"/>
      <c r="CR13" s="169"/>
      <c r="CS13" s="169"/>
      <c r="CT13" s="169"/>
      <c r="CU13" s="95"/>
    </row>
    <row r="14" s="104" customFormat="1" ht="16.5" customHeight="1" spans="1:99">
      <c r="A14" s="171"/>
      <c r="B14" s="172"/>
      <c r="C14" s="166" t="s">
        <v>154</v>
      </c>
      <c r="D14" s="167">
        <v>704750.29</v>
      </c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169"/>
      <c r="BQ14" s="169"/>
      <c r="BR14" s="169"/>
      <c r="BS14" s="169"/>
      <c r="BT14" s="169"/>
      <c r="BU14" s="169"/>
      <c r="BV14" s="169"/>
      <c r="BW14" s="169"/>
      <c r="BX14" s="169"/>
      <c r="BY14" s="169"/>
      <c r="BZ14" s="169"/>
      <c r="CA14" s="169"/>
      <c r="CB14" s="169"/>
      <c r="CC14" s="169"/>
      <c r="CD14" s="169"/>
      <c r="CE14" s="169"/>
      <c r="CF14" s="169"/>
      <c r="CG14" s="169"/>
      <c r="CH14" s="169"/>
      <c r="CI14" s="169"/>
      <c r="CJ14" s="169"/>
      <c r="CK14" s="169"/>
      <c r="CL14" s="169"/>
      <c r="CM14" s="169"/>
      <c r="CN14" s="169"/>
      <c r="CO14" s="169"/>
      <c r="CP14" s="169"/>
      <c r="CQ14" s="169"/>
      <c r="CR14" s="169"/>
      <c r="CS14" s="169"/>
      <c r="CT14" s="169"/>
      <c r="CU14" s="95"/>
    </row>
    <row r="15" s="104" customFormat="1" ht="16.5" customHeight="1" spans="1:99">
      <c r="A15" s="171"/>
      <c r="B15" s="165"/>
      <c r="C15" s="166" t="s">
        <v>155</v>
      </c>
      <c r="D15" s="167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69"/>
      <c r="CE15" s="169"/>
      <c r="CF15" s="169"/>
      <c r="CG15" s="169"/>
      <c r="CH15" s="169"/>
      <c r="CI15" s="169"/>
      <c r="CJ15" s="169"/>
      <c r="CK15" s="169"/>
      <c r="CL15" s="169"/>
      <c r="CM15" s="169"/>
      <c r="CN15" s="169"/>
      <c r="CO15" s="169"/>
      <c r="CP15" s="169"/>
      <c r="CQ15" s="169"/>
      <c r="CR15" s="169"/>
      <c r="CS15" s="169"/>
      <c r="CT15" s="169"/>
      <c r="CU15" s="95"/>
    </row>
    <row r="16" s="104" customFormat="1" ht="16.5" customHeight="1" spans="1:99">
      <c r="A16" s="171"/>
      <c r="B16" s="165"/>
      <c r="C16" s="166" t="s">
        <v>156</v>
      </c>
      <c r="D16" s="167">
        <v>310844.16</v>
      </c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  <c r="BA16" s="169"/>
      <c r="BB16" s="169"/>
      <c r="BC16" s="169"/>
      <c r="BD16" s="169"/>
      <c r="BE16" s="169"/>
      <c r="BF16" s="169"/>
      <c r="BG16" s="169"/>
      <c r="BH16" s="169"/>
      <c r="BI16" s="169"/>
      <c r="BJ16" s="169"/>
      <c r="BK16" s="169"/>
      <c r="BL16" s="169"/>
      <c r="BM16" s="169"/>
      <c r="BN16" s="169"/>
      <c r="BO16" s="169"/>
      <c r="BP16" s="169"/>
      <c r="BQ16" s="169"/>
      <c r="BR16" s="169"/>
      <c r="BS16" s="169"/>
      <c r="BT16" s="169"/>
      <c r="BU16" s="169"/>
      <c r="BV16" s="169"/>
      <c r="BW16" s="169"/>
      <c r="BX16" s="169"/>
      <c r="BY16" s="169"/>
      <c r="BZ16" s="169"/>
      <c r="CA16" s="169"/>
      <c r="CB16" s="169"/>
      <c r="CC16" s="169"/>
      <c r="CD16" s="169"/>
      <c r="CE16" s="169"/>
      <c r="CF16" s="169"/>
      <c r="CG16" s="169"/>
      <c r="CH16" s="169"/>
      <c r="CI16" s="169"/>
      <c r="CJ16" s="169"/>
      <c r="CK16" s="169"/>
      <c r="CL16" s="169"/>
      <c r="CM16" s="169"/>
      <c r="CN16" s="169"/>
      <c r="CO16" s="169"/>
      <c r="CP16" s="169"/>
      <c r="CQ16" s="169"/>
      <c r="CR16" s="169"/>
      <c r="CS16" s="169"/>
      <c r="CT16" s="169"/>
      <c r="CU16" s="95"/>
    </row>
    <row r="17" s="104" customFormat="1" ht="16.5" customHeight="1" spans="1:99">
      <c r="A17" s="171"/>
      <c r="B17" s="165"/>
      <c r="C17" s="166" t="s">
        <v>157</v>
      </c>
      <c r="D17" s="167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  <c r="AS17" s="169"/>
      <c r="AT17" s="169"/>
      <c r="AU17" s="169"/>
      <c r="AV17" s="169"/>
      <c r="AW17" s="169"/>
      <c r="AX17" s="169"/>
      <c r="AY17" s="169"/>
      <c r="AZ17" s="169"/>
      <c r="BA17" s="169"/>
      <c r="BB17" s="169"/>
      <c r="BC17" s="169"/>
      <c r="BD17" s="169"/>
      <c r="BE17" s="169"/>
      <c r="BF17" s="169"/>
      <c r="BG17" s="169"/>
      <c r="BH17" s="169"/>
      <c r="BI17" s="169"/>
      <c r="BJ17" s="169"/>
      <c r="BK17" s="169"/>
      <c r="BL17" s="169"/>
      <c r="BM17" s="169"/>
      <c r="BN17" s="169"/>
      <c r="BO17" s="169"/>
      <c r="BP17" s="169"/>
      <c r="BQ17" s="169"/>
      <c r="BR17" s="169"/>
      <c r="BS17" s="169"/>
      <c r="BT17" s="169"/>
      <c r="BU17" s="169"/>
      <c r="BV17" s="169"/>
      <c r="BW17" s="169"/>
      <c r="BX17" s="169"/>
      <c r="BY17" s="169"/>
      <c r="BZ17" s="169"/>
      <c r="CA17" s="169"/>
      <c r="CB17" s="169"/>
      <c r="CC17" s="169"/>
      <c r="CD17" s="169"/>
      <c r="CE17" s="169"/>
      <c r="CF17" s="169"/>
      <c r="CG17" s="169"/>
      <c r="CH17" s="169"/>
      <c r="CI17" s="169"/>
      <c r="CJ17" s="169"/>
      <c r="CK17" s="169"/>
      <c r="CL17" s="169"/>
      <c r="CM17" s="169"/>
      <c r="CN17" s="169"/>
      <c r="CO17" s="169"/>
      <c r="CP17" s="169"/>
      <c r="CQ17" s="169"/>
      <c r="CR17" s="169"/>
      <c r="CS17" s="169"/>
      <c r="CT17" s="169"/>
      <c r="CU17" s="95"/>
    </row>
    <row r="18" s="104" customFormat="1" ht="16.5" customHeight="1" spans="1:99">
      <c r="A18" s="171"/>
      <c r="B18" s="165"/>
      <c r="C18" s="166" t="s">
        <v>158</v>
      </c>
      <c r="D18" s="167">
        <v>342000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169"/>
      <c r="BM18" s="169"/>
      <c r="BN18" s="169"/>
      <c r="BO18" s="169"/>
      <c r="BP18" s="169"/>
      <c r="BQ18" s="169"/>
      <c r="BR18" s="169"/>
      <c r="BS18" s="169"/>
      <c r="BT18" s="169"/>
      <c r="BU18" s="169"/>
      <c r="BV18" s="169"/>
      <c r="BW18" s="169"/>
      <c r="BX18" s="169"/>
      <c r="BY18" s="169"/>
      <c r="BZ18" s="169"/>
      <c r="CA18" s="169"/>
      <c r="CB18" s="169"/>
      <c r="CC18" s="169"/>
      <c r="CD18" s="169"/>
      <c r="CE18" s="169"/>
      <c r="CF18" s="169"/>
      <c r="CG18" s="169"/>
      <c r="CH18" s="169"/>
      <c r="CI18" s="169"/>
      <c r="CJ18" s="169"/>
      <c r="CK18" s="169"/>
      <c r="CL18" s="169"/>
      <c r="CM18" s="169"/>
      <c r="CN18" s="169"/>
      <c r="CO18" s="169"/>
      <c r="CP18" s="169"/>
      <c r="CQ18" s="169"/>
      <c r="CR18" s="169"/>
      <c r="CS18" s="169"/>
      <c r="CT18" s="169"/>
      <c r="CU18" s="95"/>
    </row>
    <row r="19" s="104" customFormat="1" ht="16.5" customHeight="1" spans="1:99">
      <c r="A19" s="171"/>
      <c r="B19" s="165"/>
      <c r="C19" s="166" t="s">
        <v>159</v>
      </c>
      <c r="D19" s="167">
        <v>2515680</v>
      </c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69"/>
      <c r="BA19" s="169"/>
      <c r="BB19" s="169"/>
      <c r="BC19" s="169"/>
      <c r="BD19" s="169"/>
      <c r="BE19" s="169"/>
      <c r="BF19" s="169"/>
      <c r="BG19" s="169"/>
      <c r="BH19" s="169"/>
      <c r="BI19" s="169"/>
      <c r="BJ19" s="169"/>
      <c r="BK19" s="169"/>
      <c r="BL19" s="169"/>
      <c r="BM19" s="169"/>
      <c r="BN19" s="169"/>
      <c r="BO19" s="169"/>
      <c r="BP19" s="169"/>
      <c r="BQ19" s="169"/>
      <c r="BR19" s="169"/>
      <c r="BS19" s="169"/>
      <c r="BT19" s="169"/>
      <c r="BU19" s="169"/>
      <c r="BV19" s="169"/>
      <c r="BW19" s="169"/>
      <c r="BX19" s="169"/>
      <c r="BY19" s="169"/>
      <c r="BZ19" s="169"/>
      <c r="CA19" s="169"/>
      <c r="CB19" s="169"/>
      <c r="CC19" s="169"/>
      <c r="CD19" s="169"/>
      <c r="CE19" s="169"/>
      <c r="CF19" s="169"/>
      <c r="CG19" s="169"/>
      <c r="CH19" s="169"/>
      <c r="CI19" s="169"/>
      <c r="CJ19" s="169"/>
      <c r="CK19" s="169"/>
      <c r="CL19" s="169"/>
      <c r="CM19" s="169"/>
      <c r="CN19" s="169"/>
      <c r="CO19" s="169"/>
      <c r="CP19" s="169"/>
      <c r="CQ19" s="169"/>
      <c r="CR19" s="169"/>
      <c r="CS19" s="169"/>
      <c r="CT19" s="169"/>
      <c r="CU19" s="95"/>
    </row>
    <row r="20" s="104" customFormat="1" ht="16.5" customHeight="1" spans="1:99">
      <c r="A20" s="171"/>
      <c r="B20" s="165"/>
      <c r="C20" s="166" t="s">
        <v>160</v>
      </c>
      <c r="D20" s="167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69"/>
      <c r="BA20" s="169"/>
      <c r="BB20" s="169"/>
      <c r="BC20" s="169"/>
      <c r="BD20" s="169"/>
      <c r="BE20" s="169"/>
      <c r="BF20" s="169"/>
      <c r="BG20" s="169"/>
      <c r="BH20" s="169"/>
      <c r="BI20" s="169"/>
      <c r="BJ20" s="169"/>
      <c r="BK20" s="169"/>
      <c r="BL20" s="169"/>
      <c r="BM20" s="169"/>
      <c r="BN20" s="169"/>
      <c r="BO20" s="169"/>
      <c r="BP20" s="169"/>
      <c r="BQ20" s="169"/>
      <c r="BR20" s="169"/>
      <c r="BS20" s="169"/>
      <c r="BT20" s="169"/>
      <c r="BU20" s="169"/>
      <c r="BV20" s="169"/>
      <c r="BW20" s="169"/>
      <c r="BX20" s="169"/>
      <c r="BY20" s="169"/>
      <c r="BZ20" s="169"/>
      <c r="CA20" s="169"/>
      <c r="CB20" s="169"/>
      <c r="CC20" s="169"/>
      <c r="CD20" s="169"/>
      <c r="CE20" s="169"/>
      <c r="CF20" s="169"/>
      <c r="CG20" s="169"/>
      <c r="CH20" s="169"/>
      <c r="CI20" s="169"/>
      <c r="CJ20" s="169"/>
      <c r="CK20" s="169"/>
      <c r="CL20" s="169"/>
      <c r="CM20" s="169"/>
      <c r="CN20" s="169"/>
      <c r="CO20" s="169"/>
      <c r="CP20" s="169"/>
      <c r="CQ20" s="169"/>
      <c r="CR20" s="169"/>
      <c r="CS20" s="169"/>
      <c r="CT20" s="169"/>
      <c r="CU20" s="95"/>
    </row>
    <row r="21" s="104" customFormat="1" ht="16.5" customHeight="1" spans="1:99">
      <c r="A21" s="171"/>
      <c r="B21" s="165"/>
      <c r="C21" s="166" t="s">
        <v>161</v>
      </c>
      <c r="D21" s="167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69"/>
      <c r="BA21" s="169"/>
      <c r="BB21" s="169"/>
      <c r="BC21" s="169"/>
      <c r="BD21" s="169"/>
      <c r="BE21" s="169"/>
      <c r="BF21" s="169"/>
      <c r="BG21" s="169"/>
      <c r="BH21" s="169"/>
      <c r="BI21" s="169"/>
      <c r="BJ21" s="169"/>
      <c r="BK21" s="169"/>
      <c r="BL21" s="169"/>
      <c r="BM21" s="169"/>
      <c r="BN21" s="169"/>
      <c r="BO21" s="169"/>
      <c r="BP21" s="169"/>
      <c r="BQ21" s="169"/>
      <c r="BR21" s="169"/>
      <c r="BS21" s="169"/>
      <c r="BT21" s="169"/>
      <c r="BU21" s="169"/>
      <c r="BV21" s="169"/>
      <c r="BW21" s="169"/>
      <c r="BX21" s="169"/>
      <c r="BY21" s="169"/>
      <c r="BZ21" s="169"/>
      <c r="CA21" s="169"/>
      <c r="CB21" s="169"/>
      <c r="CC21" s="169"/>
      <c r="CD21" s="169"/>
      <c r="CE21" s="169"/>
      <c r="CF21" s="169"/>
      <c r="CG21" s="169"/>
      <c r="CH21" s="169"/>
      <c r="CI21" s="169"/>
      <c r="CJ21" s="169"/>
      <c r="CK21" s="169"/>
      <c r="CL21" s="169"/>
      <c r="CM21" s="169"/>
      <c r="CN21" s="169"/>
      <c r="CO21" s="169"/>
      <c r="CP21" s="169"/>
      <c r="CQ21" s="169"/>
      <c r="CR21" s="169"/>
      <c r="CS21" s="169"/>
      <c r="CT21" s="169"/>
      <c r="CU21" s="95"/>
    </row>
    <row r="22" s="104" customFormat="1" ht="16.5" customHeight="1" spans="1:99">
      <c r="A22" s="171"/>
      <c r="B22" s="165"/>
      <c r="C22" s="166" t="s">
        <v>162</v>
      </c>
      <c r="D22" s="167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  <c r="BA22" s="169"/>
      <c r="BB22" s="169"/>
      <c r="BC22" s="169"/>
      <c r="BD22" s="169"/>
      <c r="BE22" s="169"/>
      <c r="BF22" s="169"/>
      <c r="BG22" s="169"/>
      <c r="BH22" s="169"/>
      <c r="BI22" s="169"/>
      <c r="BJ22" s="169"/>
      <c r="BK22" s="169"/>
      <c r="BL22" s="169"/>
      <c r="BM22" s="169"/>
      <c r="BN22" s="169"/>
      <c r="BO22" s="169"/>
      <c r="BP22" s="169"/>
      <c r="BQ22" s="169"/>
      <c r="BR22" s="169"/>
      <c r="BS22" s="169"/>
      <c r="BT22" s="169"/>
      <c r="BU22" s="169"/>
      <c r="BV22" s="169"/>
      <c r="BW22" s="169"/>
      <c r="BX22" s="169"/>
      <c r="BY22" s="169"/>
      <c r="BZ22" s="169"/>
      <c r="CA22" s="169"/>
      <c r="CB22" s="169"/>
      <c r="CC22" s="169"/>
      <c r="CD22" s="169"/>
      <c r="CE22" s="169"/>
      <c r="CF22" s="169"/>
      <c r="CG22" s="169"/>
      <c r="CH22" s="169"/>
      <c r="CI22" s="169"/>
      <c r="CJ22" s="169"/>
      <c r="CK22" s="169"/>
      <c r="CL22" s="169"/>
      <c r="CM22" s="169"/>
      <c r="CN22" s="169"/>
      <c r="CO22" s="169"/>
      <c r="CP22" s="169"/>
      <c r="CQ22" s="169"/>
      <c r="CR22" s="169"/>
      <c r="CS22" s="169"/>
      <c r="CT22" s="169"/>
      <c r="CU22" s="95"/>
    </row>
    <row r="23" s="104" customFormat="1" ht="16.5" customHeight="1" spans="1:99">
      <c r="A23" s="171"/>
      <c r="B23" s="165"/>
      <c r="C23" s="166" t="s">
        <v>163</v>
      </c>
      <c r="D23" s="167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  <c r="BR23" s="169"/>
      <c r="BS23" s="169"/>
      <c r="BT23" s="169"/>
      <c r="BU23" s="169"/>
      <c r="BV23" s="169"/>
      <c r="BW23" s="169"/>
      <c r="BX23" s="169"/>
      <c r="BY23" s="169"/>
      <c r="BZ23" s="169"/>
      <c r="CA23" s="169"/>
      <c r="CB23" s="169"/>
      <c r="CC23" s="169"/>
      <c r="CD23" s="169"/>
      <c r="CE23" s="169"/>
      <c r="CF23" s="169"/>
      <c r="CG23" s="169"/>
      <c r="CH23" s="169"/>
      <c r="CI23" s="169"/>
      <c r="CJ23" s="169"/>
      <c r="CK23" s="169"/>
      <c r="CL23" s="169"/>
      <c r="CM23" s="169"/>
      <c r="CN23" s="169"/>
      <c r="CO23" s="169"/>
      <c r="CP23" s="169"/>
      <c r="CQ23" s="169"/>
      <c r="CR23" s="169"/>
      <c r="CS23" s="169"/>
      <c r="CT23" s="169"/>
      <c r="CU23" s="95"/>
    </row>
    <row r="24" s="104" customFormat="1" ht="16.5" customHeight="1" spans="1:99">
      <c r="A24" s="171"/>
      <c r="B24" s="165"/>
      <c r="C24" s="166" t="s">
        <v>164</v>
      </c>
      <c r="D24" s="167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  <c r="BR24" s="169"/>
      <c r="BS24" s="169"/>
      <c r="BT24" s="169"/>
      <c r="BU24" s="169"/>
      <c r="BV24" s="169"/>
      <c r="BW24" s="169"/>
      <c r="BX24" s="169"/>
      <c r="BY24" s="169"/>
      <c r="BZ24" s="169"/>
      <c r="CA24" s="169"/>
      <c r="CB24" s="169"/>
      <c r="CC24" s="169"/>
      <c r="CD24" s="169"/>
      <c r="CE24" s="169"/>
      <c r="CF24" s="169"/>
      <c r="CG24" s="169"/>
      <c r="CH24" s="169"/>
      <c r="CI24" s="169"/>
      <c r="CJ24" s="169"/>
      <c r="CK24" s="169"/>
      <c r="CL24" s="169"/>
      <c r="CM24" s="169"/>
      <c r="CN24" s="169"/>
      <c r="CO24" s="169"/>
      <c r="CP24" s="169"/>
      <c r="CQ24" s="169"/>
      <c r="CR24" s="169"/>
      <c r="CS24" s="169"/>
      <c r="CT24" s="169"/>
      <c r="CU24" s="95"/>
    </row>
    <row r="25" s="104" customFormat="1" ht="16.5" customHeight="1" spans="1:99">
      <c r="A25" s="171"/>
      <c r="B25" s="165"/>
      <c r="C25" s="166" t="s">
        <v>165</v>
      </c>
      <c r="D25" s="167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  <c r="CA25" s="169"/>
      <c r="CB25" s="169"/>
      <c r="CC25" s="169"/>
      <c r="CD25" s="169"/>
      <c r="CE25" s="169"/>
      <c r="CF25" s="169"/>
      <c r="CG25" s="169"/>
      <c r="CH25" s="169"/>
      <c r="CI25" s="169"/>
      <c r="CJ25" s="169"/>
      <c r="CK25" s="169"/>
      <c r="CL25" s="169"/>
      <c r="CM25" s="169"/>
      <c r="CN25" s="169"/>
      <c r="CO25" s="169"/>
      <c r="CP25" s="169"/>
      <c r="CQ25" s="169"/>
      <c r="CR25" s="169"/>
      <c r="CS25" s="169"/>
      <c r="CT25" s="169"/>
      <c r="CU25" s="95"/>
    </row>
    <row r="26" s="104" customFormat="1" ht="16.5" customHeight="1" spans="1:99">
      <c r="A26" s="171"/>
      <c r="B26" s="165"/>
      <c r="C26" s="166" t="s">
        <v>166</v>
      </c>
      <c r="D26" s="167">
        <v>522165.36</v>
      </c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69"/>
      <c r="BJ26" s="169"/>
      <c r="BK26" s="169"/>
      <c r="BL26" s="169"/>
      <c r="BM26" s="169"/>
      <c r="BN26" s="169"/>
      <c r="BO26" s="169"/>
      <c r="BP26" s="169"/>
      <c r="BQ26" s="169"/>
      <c r="BR26" s="169"/>
      <c r="BS26" s="169"/>
      <c r="BT26" s="169"/>
      <c r="BU26" s="169"/>
      <c r="BV26" s="169"/>
      <c r="BW26" s="169"/>
      <c r="BX26" s="169"/>
      <c r="BY26" s="169"/>
      <c r="BZ26" s="169"/>
      <c r="CA26" s="169"/>
      <c r="CB26" s="169"/>
      <c r="CC26" s="169"/>
      <c r="CD26" s="169"/>
      <c r="CE26" s="169"/>
      <c r="CF26" s="169"/>
      <c r="CG26" s="169"/>
      <c r="CH26" s="169"/>
      <c r="CI26" s="169"/>
      <c r="CJ26" s="169"/>
      <c r="CK26" s="169"/>
      <c r="CL26" s="169"/>
      <c r="CM26" s="169"/>
      <c r="CN26" s="169"/>
      <c r="CO26" s="169"/>
      <c r="CP26" s="169"/>
      <c r="CQ26" s="169"/>
      <c r="CR26" s="169"/>
      <c r="CS26" s="169"/>
      <c r="CT26" s="169"/>
      <c r="CU26" s="95"/>
    </row>
    <row r="27" s="104" customFormat="1" ht="16.5" customHeight="1" spans="1:99">
      <c r="A27" s="171"/>
      <c r="B27" s="165"/>
      <c r="C27" s="166" t="s">
        <v>167</v>
      </c>
      <c r="D27" s="167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  <c r="BR27" s="169"/>
      <c r="BS27" s="169"/>
      <c r="BT27" s="169"/>
      <c r="BU27" s="169"/>
      <c r="BV27" s="169"/>
      <c r="BW27" s="169"/>
      <c r="BX27" s="169"/>
      <c r="BY27" s="169"/>
      <c r="BZ27" s="169"/>
      <c r="CA27" s="169"/>
      <c r="CB27" s="169"/>
      <c r="CC27" s="169"/>
      <c r="CD27" s="169"/>
      <c r="CE27" s="169"/>
      <c r="CF27" s="169"/>
      <c r="CG27" s="169"/>
      <c r="CH27" s="169"/>
      <c r="CI27" s="169"/>
      <c r="CJ27" s="169"/>
      <c r="CK27" s="169"/>
      <c r="CL27" s="169"/>
      <c r="CM27" s="169"/>
      <c r="CN27" s="169"/>
      <c r="CO27" s="169"/>
      <c r="CP27" s="169"/>
      <c r="CQ27" s="169"/>
      <c r="CR27" s="169"/>
      <c r="CS27" s="169"/>
      <c r="CT27" s="169"/>
      <c r="CU27" s="95"/>
    </row>
    <row r="28" s="104" customFormat="1" ht="16.5" customHeight="1" spans="1:99">
      <c r="A28" s="171"/>
      <c r="B28" s="165"/>
      <c r="C28" s="166" t="s">
        <v>168</v>
      </c>
      <c r="D28" s="167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  <c r="BA28" s="169"/>
      <c r="BB28" s="169"/>
      <c r="BC28" s="169"/>
      <c r="BD28" s="169"/>
      <c r="BE28" s="169"/>
      <c r="BF28" s="169"/>
      <c r="BG28" s="169"/>
      <c r="BH28" s="169"/>
      <c r="BI28" s="169"/>
      <c r="BJ28" s="169"/>
      <c r="BK28" s="169"/>
      <c r="BL28" s="169"/>
      <c r="BM28" s="169"/>
      <c r="BN28" s="169"/>
      <c r="BO28" s="169"/>
      <c r="BP28" s="169"/>
      <c r="BQ28" s="169"/>
      <c r="BR28" s="169"/>
      <c r="BS28" s="169"/>
      <c r="BT28" s="169"/>
      <c r="BU28" s="169"/>
      <c r="BV28" s="169"/>
      <c r="BW28" s="169"/>
      <c r="BX28" s="169"/>
      <c r="BY28" s="169"/>
      <c r="BZ28" s="169"/>
      <c r="CA28" s="169"/>
      <c r="CB28" s="169"/>
      <c r="CC28" s="169"/>
      <c r="CD28" s="169"/>
      <c r="CE28" s="169"/>
      <c r="CF28" s="169"/>
      <c r="CG28" s="169"/>
      <c r="CH28" s="169"/>
      <c r="CI28" s="169"/>
      <c r="CJ28" s="169"/>
      <c r="CK28" s="169"/>
      <c r="CL28" s="169"/>
      <c r="CM28" s="169"/>
      <c r="CN28" s="169"/>
      <c r="CO28" s="169"/>
      <c r="CP28" s="169"/>
      <c r="CQ28" s="169"/>
      <c r="CR28" s="169"/>
      <c r="CS28" s="169"/>
      <c r="CT28" s="169"/>
      <c r="CU28" s="95"/>
    </row>
    <row r="29" s="104" customFormat="1" ht="16.5" customHeight="1" spans="1:99">
      <c r="A29" s="171"/>
      <c r="B29" s="165"/>
      <c r="C29" s="166" t="s">
        <v>169</v>
      </c>
      <c r="D29" s="167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  <c r="BA29" s="169"/>
      <c r="BB29" s="169"/>
      <c r="BC29" s="169"/>
      <c r="BD29" s="169"/>
      <c r="BE29" s="169"/>
      <c r="BF29" s="169"/>
      <c r="BG29" s="169"/>
      <c r="BH29" s="169"/>
      <c r="BI29" s="169"/>
      <c r="BJ29" s="169"/>
      <c r="BK29" s="169"/>
      <c r="BL29" s="169"/>
      <c r="BM29" s="169"/>
      <c r="BN29" s="169"/>
      <c r="BO29" s="169"/>
      <c r="BP29" s="169"/>
      <c r="BQ29" s="169"/>
      <c r="BR29" s="169"/>
      <c r="BS29" s="169"/>
      <c r="BT29" s="169"/>
      <c r="BU29" s="169"/>
      <c r="BV29" s="169"/>
      <c r="BW29" s="169"/>
      <c r="BX29" s="169"/>
      <c r="BY29" s="169"/>
      <c r="BZ29" s="169"/>
      <c r="CA29" s="169"/>
      <c r="CB29" s="169"/>
      <c r="CC29" s="169"/>
      <c r="CD29" s="169"/>
      <c r="CE29" s="169"/>
      <c r="CF29" s="169"/>
      <c r="CG29" s="169"/>
      <c r="CH29" s="169"/>
      <c r="CI29" s="169"/>
      <c r="CJ29" s="169"/>
      <c r="CK29" s="169"/>
      <c r="CL29" s="169"/>
      <c r="CM29" s="169"/>
      <c r="CN29" s="169"/>
      <c r="CO29" s="169"/>
      <c r="CP29" s="169"/>
      <c r="CQ29" s="169"/>
      <c r="CR29" s="169"/>
      <c r="CS29" s="169"/>
      <c r="CT29" s="169"/>
      <c r="CU29" s="95"/>
    </row>
    <row r="30" s="104" customFormat="1" ht="16.5" customHeight="1" spans="1:99">
      <c r="A30" s="171"/>
      <c r="B30" s="165"/>
      <c r="C30" s="166" t="s">
        <v>170</v>
      </c>
      <c r="D30" s="167">
        <v>380000</v>
      </c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69"/>
      <c r="AY30" s="169"/>
      <c r="AZ30" s="169"/>
      <c r="BA30" s="169"/>
      <c r="BB30" s="169"/>
      <c r="BC30" s="169"/>
      <c r="BD30" s="169"/>
      <c r="BE30" s="169"/>
      <c r="BF30" s="169"/>
      <c r="BG30" s="169"/>
      <c r="BH30" s="169"/>
      <c r="BI30" s="169"/>
      <c r="BJ30" s="169"/>
      <c r="BK30" s="169"/>
      <c r="BL30" s="169"/>
      <c r="BM30" s="169"/>
      <c r="BN30" s="169"/>
      <c r="BO30" s="169"/>
      <c r="BP30" s="169"/>
      <c r="BQ30" s="169"/>
      <c r="BR30" s="169"/>
      <c r="BS30" s="169"/>
      <c r="BT30" s="169"/>
      <c r="BU30" s="169"/>
      <c r="BV30" s="169"/>
      <c r="BW30" s="169"/>
      <c r="BX30" s="169"/>
      <c r="BY30" s="169"/>
      <c r="BZ30" s="169"/>
      <c r="CA30" s="169"/>
      <c r="CB30" s="169"/>
      <c r="CC30" s="169"/>
      <c r="CD30" s="169"/>
      <c r="CE30" s="169"/>
      <c r="CF30" s="169"/>
      <c r="CG30" s="169"/>
      <c r="CH30" s="169"/>
      <c r="CI30" s="169"/>
      <c r="CJ30" s="169"/>
      <c r="CK30" s="169"/>
      <c r="CL30" s="169"/>
      <c r="CM30" s="169"/>
      <c r="CN30" s="169"/>
      <c r="CO30" s="169"/>
      <c r="CP30" s="169"/>
      <c r="CQ30" s="169"/>
      <c r="CR30" s="169"/>
      <c r="CS30" s="169"/>
      <c r="CT30" s="169"/>
      <c r="CU30" s="95"/>
    </row>
    <row r="31" s="104" customFormat="1" ht="16.5" customHeight="1" spans="1:99">
      <c r="A31" s="171"/>
      <c r="B31" s="165"/>
      <c r="C31" s="166" t="s">
        <v>171</v>
      </c>
      <c r="D31" s="167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69"/>
      <c r="BJ31" s="169"/>
      <c r="BK31" s="169"/>
      <c r="BL31" s="169"/>
      <c r="BM31" s="169"/>
      <c r="BN31" s="169"/>
      <c r="BO31" s="169"/>
      <c r="BP31" s="169"/>
      <c r="BQ31" s="169"/>
      <c r="BR31" s="169"/>
      <c r="BS31" s="169"/>
      <c r="BT31" s="169"/>
      <c r="BU31" s="169"/>
      <c r="BV31" s="169"/>
      <c r="BW31" s="169"/>
      <c r="BX31" s="169"/>
      <c r="BY31" s="169"/>
      <c r="BZ31" s="169"/>
      <c r="CA31" s="169"/>
      <c r="CB31" s="169"/>
      <c r="CC31" s="169"/>
      <c r="CD31" s="169"/>
      <c r="CE31" s="169"/>
      <c r="CF31" s="169"/>
      <c r="CG31" s="169"/>
      <c r="CH31" s="169"/>
      <c r="CI31" s="169"/>
      <c r="CJ31" s="169"/>
      <c r="CK31" s="169"/>
      <c r="CL31" s="169"/>
      <c r="CM31" s="169"/>
      <c r="CN31" s="169"/>
      <c r="CO31" s="169"/>
      <c r="CP31" s="169"/>
      <c r="CQ31" s="169"/>
      <c r="CR31" s="169"/>
      <c r="CS31" s="169"/>
      <c r="CT31" s="169"/>
      <c r="CU31" s="95"/>
    </row>
    <row r="32" s="104" customFormat="1" ht="16.5" customHeight="1" spans="1:99">
      <c r="A32" s="171"/>
      <c r="B32" s="165"/>
      <c r="C32" s="166" t="s">
        <v>172</v>
      </c>
      <c r="D32" s="167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69"/>
      <c r="BJ32" s="169"/>
      <c r="BK32" s="169"/>
      <c r="BL32" s="169"/>
      <c r="BM32" s="169"/>
      <c r="BN32" s="169"/>
      <c r="BO32" s="169"/>
      <c r="BP32" s="169"/>
      <c r="BQ32" s="169"/>
      <c r="BR32" s="169"/>
      <c r="BS32" s="169"/>
      <c r="BT32" s="169"/>
      <c r="BU32" s="169"/>
      <c r="BV32" s="169"/>
      <c r="BW32" s="169"/>
      <c r="BX32" s="169"/>
      <c r="BY32" s="169"/>
      <c r="BZ32" s="169"/>
      <c r="CA32" s="169"/>
      <c r="CB32" s="169"/>
      <c r="CC32" s="169"/>
      <c r="CD32" s="169"/>
      <c r="CE32" s="169"/>
      <c r="CF32" s="169"/>
      <c r="CG32" s="169"/>
      <c r="CH32" s="169"/>
      <c r="CI32" s="169"/>
      <c r="CJ32" s="169"/>
      <c r="CK32" s="169"/>
      <c r="CL32" s="169"/>
      <c r="CM32" s="169"/>
      <c r="CN32" s="169"/>
      <c r="CO32" s="169"/>
      <c r="CP32" s="169"/>
      <c r="CQ32" s="169"/>
      <c r="CR32" s="169"/>
      <c r="CS32" s="169"/>
      <c r="CT32" s="169"/>
      <c r="CU32" s="95"/>
    </row>
    <row r="33" s="104" customFormat="1" ht="16.5" customHeight="1" spans="1:99">
      <c r="A33" s="171"/>
      <c r="B33" s="165"/>
      <c r="C33" s="166" t="s">
        <v>173</v>
      </c>
      <c r="D33" s="167">
        <v>0</v>
      </c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69"/>
      <c r="BJ33" s="169"/>
      <c r="BK33" s="169"/>
      <c r="BL33" s="169"/>
      <c r="BM33" s="169"/>
      <c r="BN33" s="169"/>
      <c r="BO33" s="169"/>
      <c r="BP33" s="169"/>
      <c r="BQ33" s="169"/>
      <c r="BR33" s="169"/>
      <c r="BS33" s="169"/>
      <c r="BT33" s="169"/>
      <c r="BU33" s="169"/>
      <c r="BV33" s="169"/>
      <c r="BW33" s="169"/>
      <c r="BX33" s="169"/>
      <c r="BY33" s="169"/>
      <c r="BZ33" s="169"/>
      <c r="CA33" s="169"/>
      <c r="CB33" s="169"/>
      <c r="CC33" s="169"/>
      <c r="CD33" s="169"/>
      <c r="CE33" s="169"/>
      <c r="CF33" s="169"/>
      <c r="CG33" s="169"/>
      <c r="CH33" s="169"/>
      <c r="CI33" s="169"/>
      <c r="CJ33" s="169"/>
      <c r="CK33" s="169"/>
      <c r="CL33" s="169"/>
      <c r="CM33" s="169"/>
      <c r="CN33" s="169"/>
      <c r="CO33" s="169"/>
      <c r="CP33" s="169"/>
      <c r="CQ33" s="169"/>
      <c r="CR33" s="169"/>
      <c r="CS33" s="169"/>
      <c r="CT33" s="169"/>
      <c r="CU33" s="95"/>
    </row>
    <row r="34" ht="16.5" customHeight="1" spans="1:98">
      <c r="A34" s="162" t="s">
        <v>174</v>
      </c>
      <c r="B34" s="173">
        <f>B6</f>
        <v>12327459.09</v>
      </c>
      <c r="C34" s="99" t="s">
        <v>175</v>
      </c>
      <c r="D34" s="167">
        <f>D6</f>
        <v>12327459.09</v>
      </c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6" orientation="landscape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showGridLines="0" showZeros="0" workbookViewId="0">
      <selection activeCell="D12" sqref="D12"/>
    </sheetView>
  </sheetViews>
  <sheetFormatPr defaultColWidth="9" defaultRowHeight="12.75" customHeight="1"/>
  <cols>
    <col min="1" max="1" width="41.8571428571429" style="94" customWidth="1"/>
    <col min="2" max="2" width="14.4285714285714" style="94" customWidth="1"/>
    <col min="3" max="11" width="14.2857142857143" style="94" customWidth="1"/>
    <col min="12" max="13" width="6.85714285714286" style="94" customWidth="1"/>
  </cols>
  <sheetData>
    <row r="1" ht="24.75" customHeight="1" spans="1:1">
      <c r="A1" s="114" t="s">
        <v>28</v>
      </c>
    </row>
    <row r="2" ht="24.75" customHeight="1" spans="1:11">
      <c r="A2" s="96" t="s">
        <v>176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ht="24.75" customHeight="1" spans="11:11">
      <c r="K3" s="97" t="s">
        <v>30</v>
      </c>
    </row>
    <row r="4" ht="24.75" customHeight="1" spans="1:11">
      <c r="A4" s="98" t="s">
        <v>177</v>
      </c>
      <c r="B4" s="99" t="s">
        <v>106</v>
      </c>
      <c r="C4" s="99" t="s">
        <v>178</v>
      </c>
      <c r="D4" s="99"/>
      <c r="E4" s="99"/>
      <c r="F4" s="99" t="s">
        <v>179</v>
      </c>
      <c r="G4" s="99"/>
      <c r="H4" s="99"/>
      <c r="I4" s="99" t="s">
        <v>180</v>
      </c>
      <c r="J4" s="99"/>
      <c r="K4" s="100"/>
    </row>
    <row r="5" ht="24.75" customHeight="1" spans="1:11">
      <c r="A5" s="98"/>
      <c r="B5" s="99"/>
      <c r="C5" s="99" t="s">
        <v>106</v>
      </c>
      <c r="D5" s="99" t="s">
        <v>102</v>
      </c>
      <c r="E5" s="99" t="s">
        <v>103</v>
      </c>
      <c r="F5" s="99" t="s">
        <v>106</v>
      </c>
      <c r="G5" s="99" t="s">
        <v>102</v>
      </c>
      <c r="H5" s="99" t="s">
        <v>103</v>
      </c>
      <c r="I5" s="148" t="s">
        <v>106</v>
      </c>
      <c r="J5" s="148" t="s">
        <v>102</v>
      </c>
      <c r="K5" s="149" t="s">
        <v>103</v>
      </c>
    </row>
    <row r="6" ht="24.75" customHeight="1" spans="1:11">
      <c r="A6" s="98" t="s">
        <v>105</v>
      </c>
      <c r="B6" s="99">
        <v>1</v>
      </c>
      <c r="C6" s="99">
        <v>2</v>
      </c>
      <c r="D6" s="99">
        <v>3</v>
      </c>
      <c r="E6" s="99">
        <v>4</v>
      </c>
      <c r="F6" s="99">
        <v>2</v>
      </c>
      <c r="G6" s="99">
        <v>3</v>
      </c>
      <c r="H6" s="99">
        <v>4</v>
      </c>
      <c r="I6" s="99">
        <v>2</v>
      </c>
      <c r="J6" s="99">
        <v>3</v>
      </c>
      <c r="K6" s="100">
        <v>4</v>
      </c>
    </row>
    <row r="7" s="104" customFormat="1" ht="24.75" customHeight="1" spans="1:13">
      <c r="A7" s="142" t="s">
        <v>106</v>
      </c>
      <c r="B7" s="155">
        <f t="shared" ref="B7:B12" si="0">C7+F7+I7</f>
        <v>0</v>
      </c>
      <c r="C7" s="155">
        <f t="shared" ref="C7:C12" si="1">D7+E7</f>
        <v>0</v>
      </c>
      <c r="D7" s="155"/>
      <c r="E7" s="155"/>
      <c r="F7" s="155">
        <f t="shared" ref="F7:F12" si="2">G7+H7</f>
        <v>0</v>
      </c>
      <c r="G7" s="155">
        <v>0</v>
      </c>
      <c r="H7" s="155">
        <v>0</v>
      </c>
      <c r="I7" s="155">
        <f t="shared" ref="I7:I12" si="3">J7+K7</f>
        <v>0</v>
      </c>
      <c r="J7" s="155">
        <v>0</v>
      </c>
      <c r="K7" s="152">
        <v>0</v>
      </c>
      <c r="L7" s="95"/>
      <c r="M7" s="95"/>
    </row>
    <row r="8" ht="24.75" customHeight="1" spans="1:11">
      <c r="A8" s="142" t="s">
        <v>181</v>
      </c>
      <c r="B8" s="155">
        <f t="shared" si="0"/>
        <v>12327459.09</v>
      </c>
      <c r="C8" s="155">
        <f t="shared" si="1"/>
        <v>12327459.09</v>
      </c>
      <c r="D8" s="155">
        <v>8781779.09</v>
      </c>
      <c r="E8" s="155">
        <v>3545680</v>
      </c>
      <c r="F8" s="155">
        <f t="shared" si="2"/>
        <v>0</v>
      </c>
      <c r="G8" s="155">
        <v>0</v>
      </c>
      <c r="H8" s="155">
        <v>0</v>
      </c>
      <c r="I8" s="155">
        <f t="shared" si="3"/>
        <v>0</v>
      </c>
      <c r="J8" s="155">
        <v>0</v>
      </c>
      <c r="K8" s="152">
        <v>0</v>
      </c>
    </row>
    <row r="9" ht="24.75" customHeight="1" spans="1:11">
      <c r="A9" s="101" t="s">
        <v>182</v>
      </c>
      <c r="B9" s="155">
        <f t="shared" si="0"/>
        <v>0</v>
      </c>
      <c r="C9" s="155">
        <f t="shared" si="1"/>
        <v>0</v>
      </c>
      <c r="D9" s="102"/>
      <c r="E9" s="102"/>
      <c r="F9" s="155">
        <f t="shared" si="2"/>
        <v>0</v>
      </c>
      <c r="G9" s="102"/>
      <c r="H9" s="102">
        <v>0</v>
      </c>
      <c r="I9" s="155">
        <f t="shared" si="3"/>
        <v>0</v>
      </c>
      <c r="J9" s="102">
        <v>0</v>
      </c>
      <c r="K9" s="103">
        <v>0</v>
      </c>
    </row>
    <row r="10" ht="24.75" customHeight="1" spans="1:11">
      <c r="A10" s="101"/>
      <c r="B10" s="155">
        <f t="shared" si="0"/>
        <v>0</v>
      </c>
      <c r="C10" s="155">
        <f t="shared" si="1"/>
        <v>0</v>
      </c>
      <c r="D10" s="102"/>
      <c r="E10" s="102"/>
      <c r="F10" s="155">
        <f t="shared" si="2"/>
        <v>0</v>
      </c>
      <c r="G10" s="102">
        <v>0</v>
      </c>
      <c r="H10" s="102">
        <v>0</v>
      </c>
      <c r="I10" s="155">
        <f t="shared" si="3"/>
        <v>0</v>
      </c>
      <c r="J10" s="102">
        <v>0</v>
      </c>
      <c r="K10" s="103">
        <v>0</v>
      </c>
    </row>
    <row r="11" ht="24.75" customHeight="1" spans="1:11">
      <c r="A11" s="101"/>
      <c r="B11" s="155">
        <f t="shared" si="0"/>
        <v>0</v>
      </c>
      <c r="C11" s="155">
        <f t="shared" si="1"/>
        <v>0</v>
      </c>
      <c r="D11" s="102"/>
      <c r="E11" s="102"/>
      <c r="F11" s="155">
        <f t="shared" si="2"/>
        <v>0</v>
      </c>
      <c r="G11" s="102">
        <v>0</v>
      </c>
      <c r="H11" s="102">
        <v>0</v>
      </c>
      <c r="I11" s="155">
        <f t="shared" si="3"/>
        <v>0</v>
      </c>
      <c r="J11" s="102">
        <v>0</v>
      </c>
      <c r="K11" s="103">
        <v>0</v>
      </c>
    </row>
    <row r="12" ht="24.75" customHeight="1" spans="1:11">
      <c r="A12" s="101"/>
      <c r="B12" s="155">
        <f t="shared" si="0"/>
        <v>0</v>
      </c>
      <c r="C12" s="155">
        <f t="shared" si="1"/>
        <v>0</v>
      </c>
      <c r="D12" s="102"/>
      <c r="E12" s="102"/>
      <c r="F12" s="155">
        <f t="shared" si="2"/>
        <v>0</v>
      </c>
      <c r="G12" s="102">
        <v>0</v>
      </c>
      <c r="H12" s="102">
        <v>0</v>
      </c>
      <c r="I12" s="155">
        <f t="shared" si="3"/>
        <v>0</v>
      </c>
      <c r="J12" s="102">
        <v>0</v>
      </c>
      <c r="K12" s="103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D8" sqref="D8"/>
    </sheetView>
  </sheetViews>
  <sheetFormatPr defaultColWidth="9" defaultRowHeight="12.75" customHeight="1" outlineLevelCol="6"/>
  <cols>
    <col min="1" max="1" width="18" style="94" customWidth="1"/>
    <col min="2" max="2" width="32.4285714285714" style="94" customWidth="1"/>
    <col min="3" max="5" width="17.8571428571429" style="94" customWidth="1"/>
    <col min="6" max="7" width="6.85714285714286" style="94" customWidth="1"/>
  </cols>
  <sheetData>
    <row r="1" ht="24.75" customHeight="1" spans="1:2">
      <c r="A1" s="114" t="s">
        <v>28</v>
      </c>
      <c r="B1" s="115"/>
    </row>
    <row r="2" ht="24.75" customHeight="1" spans="1:5">
      <c r="A2" s="96" t="s">
        <v>183</v>
      </c>
      <c r="B2" s="96"/>
      <c r="C2" s="96"/>
      <c r="D2" s="96"/>
      <c r="E2" s="96"/>
    </row>
    <row r="3" ht="24.75" customHeight="1" spans="5:5">
      <c r="E3" s="97" t="s">
        <v>30</v>
      </c>
    </row>
    <row r="4" ht="24.75" customHeight="1" spans="1:5">
      <c r="A4" s="98" t="s">
        <v>100</v>
      </c>
      <c r="B4" s="99"/>
      <c r="C4" s="98" t="s">
        <v>178</v>
      </c>
      <c r="D4" s="99"/>
      <c r="E4" s="100"/>
    </row>
    <row r="5" ht="24.75" customHeight="1" spans="1:5">
      <c r="A5" s="98" t="s">
        <v>184</v>
      </c>
      <c r="B5" s="99" t="s">
        <v>185</v>
      </c>
      <c r="C5" s="148" t="s">
        <v>106</v>
      </c>
      <c r="D5" s="148" t="s">
        <v>102</v>
      </c>
      <c r="E5" s="149" t="s">
        <v>103</v>
      </c>
    </row>
    <row r="6" ht="24.75" customHeight="1" spans="1:5">
      <c r="A6" s="98" t="s">
        <v>105</v>
      </c>
      <c r="B6" s="99" t="s">
        <v>105</v>
      </c>
      <c r="C6" s="99">
        <v>1</v>
      </c>
      <c r="D6" s="99">
        <v>2</v>
      </c>
      <c r="E6" s="100">
        <v>3</v>
      </c>
    </row>
    <row r="7" s="104" customFormat="1" ht="24.75" customHeight="1" spans="1:7">
      <c r="A7" s="142"/>
      <c r="B7" s="154" t="s">
        <v>106</v>
      </c>
      <c r="C7" s="155">
        <f>D7+E7</f>
        <v>12327459.09</v>
      </c>
      <c r="D7" s="155">
        <f>D8+D12+D20+D25+D28+D31+D34</f>
        <v>8781779.09</v>
      </c>
      <c r="E7" s="152">
        <f>E8+E12+E20+E25+E28+E31+E34</f>
        <v>3545680</v>
      </c>
      <c r="F7" s="95"/>
      <c r="G7" s="95"/>
    </row>
    <row r="8" ht="24.75" customHeight="1" spans="1:5">
      <c r="A8" s="142" t="s">
        <v>186</v>
      </c>
      <c r="B8" s="154" t="s">
        <v>107</v>
      </c>
      <c r="C8" s="155">
        <f>D8+E8</f>
        <v>7552019.28</v>
      </c>
      <c r="D8" s="155">
        <f>D9</f>
        <v>6902019.28</v>
      </c>
      <c r="E8" s="152">
        <f>E9</f>
        <v>650000</v>
      </c>
    </row>
    <row r="9" ht="24.75" customHeight="1" spans="1:5">
      <c r="A9" s="142" t="s">
        <v>187</v>
      </c>
      <c r="B9" s="154" t="s">
        <v>188</v>
      </c>
      <c r="C9" s="155">
        <f>D9+E9</f>
        <v>7552019.28</v>
      </c>
      <c r="D9" s="155">
        <f>D10+D11</f>
        <v>6902019.28</v>
      </c>
      <c r="E9" s="152">
        <f>E10+E11</f>
        <v>650000</v>
      </c>
    </row>
    <row r="10" ht="24.75" customHeight="1" spans="1:5">
      <c r="A10" s="101" t="s">
        <v>189</v>
      </c>
      <c r="B10" s="156" t="s">
        <v>109</v>
      </c>
      <c r="C10" s="155">
        <f>D10+E10</f>
        <v>6902019.28</v>
      </c>
      <c r="D10" s="102">
        <v>6902019.28</v>
      </c>
      <c r="E10" s="103"/>
    </row>
    <row r="11" ht="24.75" customHeight="1" spans="1:5">
      <c r="A11" s="101" t="s">
        <v>190</v>
      </c>
      <c r="B11" s="156" t="s">
        <v>191</v>
      </c>
      <c r="C11" s="155">
        <f>D11+E11</f>
        <v>650000</v>
      </c>
      <c r="D11" s="102"/>
      <c r="E11" s="103">
        <v>650000</v>
      </c>
    </row>
    <row r="12" ht="24.75" customHeight="1" spans="1:5">
      <c r="A12" s="142" t="s">
        <v>192</v>
      </c>
      <c r="B12" s="154" t="s">
        <v>120</v>
      </c>
      <c r="C12" s="155">
        <f t="shared" ref="C12:C36" si="0">D12+E12</f>
        <v>704750.29</v>
      </c>
      <c r="D12" s="155">
        <f>D13+D18</f>
        <v>704750.29</v>
      </c>
      <c r="E12" s="152"/>
    </row>
    <row r="13" ht="24.75" customHeight="1" spans="1:5">
      <c r="A13" s="142" t="s">
        <v>193</v>
      </c>
      <c r="B13" s="154" t="s">
        <v>121</v>
      </c>
      <c r="C13" s="155">
        <f t="shared" si="0"/>
        <v>688406.08</v>
      </c>
      <c r="D13" s="155">
        <f>D16</f>
        <v>688406.08</v>
      </c>
      <c r="E13" s="152"/>
    </row>
    <row r="14" ht="24.75" customHeight="1" spans="1:5">
      <c r="A14" s="101" t="s">
        <v>194</v>
      </c>
      <c r="B14" s="156" t="s">
        <v>122</v>
      </c>
      <c r="C14" s="155">
        <f t="shared" si="0"/>
        <v>0</v>
      </c>
      <c r="D14" s="102"/>
      <c r="E14" s="103"/>
    </row>
    <row r="15" ht="24.75" customHeight="1" spans="1:5">
      <c r="A15" s="101" t="s">
        <v>195</v>
      </c>
      <c r="B15" s="156" t="s">
        <v>123</v>
      </c>
      <c r="C15" s="155">
        <f t="shared" si="0"/>
        <v>0</v>
      </c>
      <c r="D15" s="102"/>
      <c r="E15" s="103"/>
    </row>
    <row r="16" ht="24.75" customHeight="1" spans="1:5">
      <c r="A16" s="101" t="s">
        <v>196</v>
      </c>
      <c r="B16" s="156" t="s">
        <v>124</v>
      </c>
      <c r="C16" s="155">
        <f t="shared" si="0"/>
        <v>688406.08</v>
      </c>
      <c r="D16" s="102">
        <v>688406.08</v>
      </c>
      <c r="E16" s="103"/>
    </row>
    <row r="17" ht="24.75" customHeight="1" spans="1:5">
      <c r="A17" s="101" t="s">
        <v>197</v>
      </c>
      <c r="B17" s="156" t="s">
        <v>125</v>
      </c>
      <c r="C17" s="155">
        <f t="shared" si="0"/>
        <v>0</v>
      </c>
      <c r="D17" s="102"/>
      <c r="E17" s="103"/>
    </row>
    <row r="18" ht="24.75" customHeight="1" spans="1:5">
      <c r="A18" s="142" t="s">
        <v>198</v>
      </c>
      <c r="B18" s="154" t="s">
        <v>126</v>
      </c>
      <c r="C18" s="155">
        <f t="shared" si="0"/>
        <v>16344.21</v>
      </c>
      <c r="D18" s="155">
        <f>D19</f>
        <v>16344.21</v>
      </c>
      <c r="E18" s="152"/>
    </row>
    <row r="19" ht="24.75" customHeight="1" spans="1:5">
      <c r="A19" s="101" t="s">
        <v>199</v>
      </c>
      <c r="B19" s="156" t="s">
        <v>127</v>
      </c>
      <c r="C19" s="155">
        <f t="shared" si="0"/>
        <v>16344.21</v>
      </c>
      <c r="D19" s="102">
        <v>16344.21</v>
      </c>
      <c r="E19" s="103"/>
    </row>
    <row r="20" ht="24.75" customHeight="1" spans="1:5">
      <c r="A20" s="142" t="s">
        <v>200</v>
      </c>
      <c r="B20" s="154" t="s">
        <v>128</v>
      </c>
      <c r="C20" s="155">
        <f t="shared" si="0"/>
        <v>310844.16</v>
      </c>
      <c r="D20" s="155">
        <f>D21</f>
        <v>310844.16</v>
      </c>
      <c r="E20" s="152"/>
    </row>
    <row r="21" ht="24.75" customHeight="1" spans="1:5">
      <c r="A21" s="142" t="s">
        <v>201</v>
      </c>
      <c r="B21" s="154" t="s">
        <v>129</v>
      </c>
      <c r="C21" s="155">
        <f t="shared" si="0"/>
        <v>310844.16</v>
      </c>
      <c r="D21" s="155">
        <f>D22+D23+D24</f>
        <v>310844.16</v>
      </c>
      <c r="E21" s="152"/>
    </row>
    <row r="22" ht="24.75" customHeight="1" spans="1:5">
      <c r="A22" s="101" t="s">
        <v>202</v>
      </c>
      <c r="B22" s="156" t="s">
        <v>130</v>
      </c>
      <c r="C22" s="155">
        <f t="shared" si="0"/>
        <v>310844.16</v>
      </c>
      <c r="D22" s="102">
        <v>310844.16</v>
      </c>
      <c r="E22" s="103"/>
    </row>
    <row r="23" ht="24.75" customHeight="1" spans="1:5">
      <c r="A23" s="101" t="s">
        <v>203</v>
      </c>
      <c r="B23" s="156" t="s">
        <v>131</v>
      </c>
      <c r="C23" s="155">
        <f t="shared" si="0"/>
        <v>0</v>
      </c>
      <c r="D23" s="102"/>
      <c r="E23" s="103"/>
    </row>
    <row r="24" ht="24.75" customHeight="1" spans="1:5">
      <c r="A24" s="101" t="s">
        <v>204</v>
      </c>
      <c r="B24" s="156" t="s">
        <v>132</v>
      </c>
      <c r="C24" s="155">
        <f t="shared" si="0"/>
        <v>0</v>
      </c>
      <c r="D24" s="102"/>
      <c r="E24" s="103"/>
    </row>
    <row r="25" ht="24.75" customHeight="1" spans="1:5">
      <c r="A25" s="142" t="s">
        <v>205</v>
      </c>
      <c r="B25" s="154" t="s">
        <v>136</v>
      </c>
      <c r="C25" s="155">
        <f t="shared" si="0"/>
        <v>522165.36</v>
      </c>
      <c r="D25" s="155">
        <f t="shared" ref="D25:D29" si="1">D26</f>
        <v>522165.36</v>
      </c>
      <c r="E25" s="103"/>
    </row>
    <row r="26" ht="24.75" customHeight="1" spans="1:5">
      <c r="A26" s="142" t="s">
        <v>206</v>
      </c>
      <c r="B26" s="154" t="s">
        <v>137</v>
      </c>
      <c r="C26" s="155">
        <f t="shared" si="0"/>
        <v>522165.36</v>
      </c>
      <c r="D26" s="155">
        <f t="shared" si="1"/>
        <v>522165.36</v>
      </c>
      <c r="E26" s="103"/>
    </row>
    <row r="27" ht="24.75" customHeight="1" spans="1:5">
      <c r="A27" s="101" t="s">
        <v>207</v>
      </c>
      <c r="B27" s="156" t="s">
        <v>138</v>
      </c>
      <c r="C27" s="155">
        <f t="shared" si="0"/>
        <v>522165.36</v>
      </c>
      <c r="D27" s="102">
        <v>522165.36</v>
      </c>
      <c r="E27" s="103"/>
    </row>
    <row r="28" ht="24.75" customHeight="1" spans="1:5">
      <c r="A28" s="142" t="s">
        <v>208</v>
      </c>
      <c r="B28" s="154" t="s">
        <v>111</v>
      </c>
      <c r="C28" s="155">
        <f t="shared" si="0"/>
        <v>342000</v>
      </c>
      <c r="D28" s="155">
        <f t="shared" si="1"/>
        <v>342000</v>
      </c>
      <c r="E28" s="103"/>
    </row>
    <row r="29" ht="24.75" customHeight="1" spans="1:5">
      <c r="A29" s="142" t="s">
        <v>209</v>
      </c>
      <c r="B29" s="154" t="s">
        <v>210</v>
      </c>
      <c r="C29" s="155">
        <f t="shared" si="0"/>
        <v>342000</v>
      </c>
      <c r="D29" s="155">
        <f t="shared" si="1"/>
        <v>342000</v>
      </c>
      <c r="E29" s="103"/>
    </row>
    <row r="30" ht="24.75" customHeight="1" spans="1:5">
      <c r="A30" s="101" t="s">
        <v>211</v>
      </c>
      <c r="B30" s="156" t="s">
        <v>113</v>
      </c>
      <c r="C30" s="155">
        <f t="shared" si="0"/>
        <v>342000</v>
      </c>
      <c r="D30" s="102">
        <v>342000</v>
      </c>
      <c r="E30" s="103"/>
    </row>
    <row r="31" ht="24.75" customHeight="1" spans="1:5">
      <c r="A31" s="142" t="s">
        <v>212</v>
      </c>
      <c r="B31" s="154" t="s">
        <v>114</v>
      </c>
      <c r="C31" s="155">
        <f t="shared" si="0"/>
        <v>2515680</v>
      </c>
      <c r="D31" s="155">
        <f t="shared" ref="D31:D35" si="2">D32</f>
        <v>0</v>
      </c>
      <c r="E31" s="103">
        <f>E32</f>
        <v>2515680</v>
      </c>
    </row>
    <row r="32" ht="24.75" customHeight="1" spans="1:5">
      <c r="A32" s="142" t="s">
        <v>213</v>
      </c>
      <c r="B32" s="154" t="s">
        <v>214</v>
      </c>
      <c r="C32" s="155">
        <f t="shared" si="0"/>
        <v>2515680</v>
      </c>
      <c r="D32" s="155">
        <f t="shared" si="2"/>
        <v>0</v>
      </c>
      <c r="E32" s="103">
        <f>E33</f>
        <v>2515680</v>
      </c>
    </row>
    <row r="33" ht="24.75" customHeight="1" spans="1:5">
      <c r="A33" s="101" t="s">
        <v>215</v>
      </c>
      <c r="B33" s="156" t="s">
        <v>116</v>
      </c>
      <c r="C33" s="155">
        <f t="shared" si="0"/>
        <v>2515680</v>
      </c>
      <c r="D33" s="102"/>
      <c r="E33" s="103">
        <v>2515680</v>
      </c>
    </row>
    <row r="34" ht="24.75" customHeight="1" spans="1:5">
      <c r="A34" s="142" t="s">
        <v>216</v>
      </c>
      <c r="B34" s="154" t="s">
        <v>117</v>
      </c>
      <c r="C34" s="155">
        <f t="shared" si="0"/>
        <v>380000</v>
      </c>
      <c r="D34" s="155">
        <f t="shared" si="2"/>
        <v>0</v>
      </c>
      <c r="E34" s="103">
        <f>E35</f>
        <v>380000</v>
      </c>
    </row>
    <row r="35" ht="24.75" customHeight="1" spans="1:5">
      <c r="A35" s="142" t="s">
        <v>217</v>
      </c>
      <c r="B35" s="154" t="s">
        <v>218</v>
      </c>
      <c r="C35" s="155">
        <f t="shared" si="0"/>
        <v>380000</v>
      </c>
      <c r="D35" s="155">
        <f t="shared" si="2"/>
        <v>0</v>
      </c>
      <c r="E35" s="103">
        <f>E36</f>
        <v>380000</v>
      </c>
    </row>
    <row r="36" ht="24.75" customHeight="1" spans="1:5">
      <c r="A36" s="101" t="s">
        <v>219</v>
      </c>
      <c r="B36" s="156" t="s">
        <v>220</v>
      </c>
      <c r="C36" s="155">
        <f t="shared" si="0"/>
        <v>380000</v>
      </c>
      <c r="D36" s="102"/>
      <c r="E36" s="103">
        <v>380000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12-1</vt:lpstr>
      <vt:lpstr>12-2</vt:lpstr>
      <vt:lpstr>12-3</vt:lpstr>
      <vt:lpstr>12-4</vt:lpstr>
      <vt:lpstr>12-5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2019-02-26T07:10:00Z</cp:lastPrinted>
  <dcterms:modified xsi:type="dcterms:W3CDTF">2020-09-07T01:39:37Z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5571820</vt:i4>
  </property>
  <property fmtid="{D5CDD505-2E9C-101B-9397-08002B2CF9AE}" pid="3" name="KSOProductBuildVer">
    <vt:lpwstr>2052-11.1.0.9912</vt:lpwstr>
  </property>
</Properties>
</file>